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ndbolagen.sharepoint.com/Shared Documents/ALLA/Statistik/Webbplats statistik/Månadsstat/"/>
    </mc:Choice>
  </mc:AlternateContent>
  <xr:revisionPtr revIDLastSave="132" documentId="8_{3FB23144-9DB0-4066-8B11-879EA039CB1C}" xr6:coauthVersionLast="47" xr6:coauthVersionMax="47" xr10:uidLastSave="{437E95AC-9BC4-4AED-A1A5-D479F13EBF6D}"/>
  <bookViews>
    <workbookView xWindow="-120" yWindow="-120" windowWidth="29040" windowHeight="17640" xr2:uid="{00000000-000D-0000-FFFF-FFFF00000000}"/>
  </bookViews>
  <sheets>
    <sheet name="Fonder 2025" sheetId="1" r:id="rId1"/>
  </sheets>
  <definedNames>
    <definedName name="_xlnm.Print_Area" localSheetId="0">'Fonder 2025'!$A$1:$Q$161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0" i="1" l="1"/>
  <c r="L38" i="1"/>
  <c r="L22" i="1"/>
  <c r="D22" i="1" l="1"/>
  <c r="H111" i="1"/>
  <c r="D111" i="1" l="1"/>
  <c r="Q35" i="1"/>
  <c r="Q93" i="1" l="1"/>
  <c r="N82" i="1"/>
  <c r="O82" i="1" l="1"/>
  <c r="P82" i="1" s="1"/>
  <c r="Q82" i="1"/>
  <c r="Q26" i="1"/>
  <c r="N26" i="1"/>
  <c r="G111" i="1" l="1"/>
  <c r="F111" i="1"/>
  <c r="C111" i="1"/>
  <c r="B111" i="1"/>
  <c r="L94" i="1"/>
  <c r="K94" i="1"/>
  <c r="J94" i="1"/>
  <c r="H94" i="1"/>
  <c r="G94" i="1"/>
  <c r="F94" i="1"/>
  <c r="O93" i="1"/>
  <c r="N93" i="1"/>
  <c r="Q92" i="1"/>
  <c r="O92" i="1"/>
  <c r="N92" i="1"/>
  <c r="Q91" i="1"/>
  <c r="O91" i="1"/>
  <c r="N91" i="1"/>
  <c r="Q90" i="1"/>
  <c r="O90" i="1"/>
  <c r="N90" i="1"/>
  <c r="Q89" i="1"/>
  <c r="O89" i="1"/>
  <c r="N89" i="1"/>
  <c r="Q88" i="1"/>
  <c r="O88" i="1"/>
  <c r="N88" i="1"/>
  <c r="Q87" i="1"/>
  <c r="O87" i="1"/>
  <c r="N87" i="1"/>
  <c r="Q86" i="1"/>
  <c r="O86" i="1"/>
  <c r="N86" i="1"/>
  <c r="Q85" i="1"/>
  <c r="O85" i="1"/>
  <c r="N85" i="1"/>
  <c r="Q84" i="1"/>
  <c r="O84" i="1"/>
  <c r="N84" i="1"/>
  <c r="Q83" i="1"/>
  <c r="O83" i="1"/>
  <c r="N83" i="1"/>
  <c r="D94" i="1"/>
  <c r="C94" i="1"/>
  <c r="B94" i="1"/>
  <c r="L78" i="1"/>
  <c r="K78" i="1"/>
  <c r="J78" i="1"/>
  <c r="H78" i="1"/>
  <c r="G78" i="1"/>
  <c r="F78" i="1"/>
  <c r="D78" i="1"/>
  <c r="C78" i="1"/>
  <c r="B78" i="1"/>
  <c r="G55" i="1"/>
  <c r="C55" i="1"/>
  <c r="Q37" i="1"/>
  <c r="Q36" i="1"/>
  <c r="Q34" i="1"/>
  <c r="Q33" i="1"/>
  <c r="Q32" i="1"/>
  <c r="Q31" i="1"/>
  <c r="Q29" i="1"/>
  <c r="Q28" i="1"/>
  <c r="Q27" i="1"/>
  <c r="O26" i="1"/>
  <c r="P26" i="1" s="1"/>
  <c r="O27" i="1"/>
  <c r="O28" i="1"/>
  <c r="O29" i="1"/>
  <c r="O30" i="1"/>
  <c r="O31" i="1"/>
  <c r="O32" i="1"/>
  <c r="O33" i="1"/>
  <c r="O34" i="1"/>
  <c r="O35" i="1"/>
  <c r="O36" i="1"/>
  <c r="O37" i="1"/>
  <c r="N27" i="1"/>
  <c r="N28" i="1"/>
  <c r="N29" i="1"/>
  <c r="N30" i="1"/>
  <c r="N31" i="1"/>
  <c r="N32" i="1"/>
  <c r="N33" i="1"/>
  <c r="N34" i="1"/>
  <c r="N35" i="1"/>
  <c r="N36" i="1"/>
  <c r="N37" i="1"/>
  <c r="D38" i="1"/>
  <c r="C38" i="1"/>
  <c r="B38" i="1"/>
  <c r="B22" i="1"/>
  <c r="C22" i="1"/>
  <c r="F22" i="1"/>
  <c r="G22" i="1"/>
  <c r="H22" i="1"/>
  <c r="J22" i="1"/>
  <c r="K22" i="1"/>
  <c r="F38" i="1"/>
  <c r="G38" i="1"/>
  <c r="H38" i="1"/>
  <c r="J38" i="1"/>
  <c r="K38" i="1"/>
  <c r="P93" i="1" l="1"/>
  <c r="P91" i="1"/>
  <c r="P85" i="1"/>
  <c r="P89" i="1"/>
  <c r="P92" i="1"/>
  <c r="P34" i="1"/>
  <c r="N94" i="1"/>
  <c r="P84" i="1"/>
  <c r="P83" i="1"/>
  <c r="P87" i="1"/>
  <c r="O94" i="1"/>
  <c r="P86" i="1"/>
  <c r="P90" i="1"/>
  <c r="P88" i="1"/>
  <c r="P35" i="1"/>
  <c r="P27" i="1"/>
  <c r="P29" i="1"/>
  <c r="P28" i="1"/>
  <c r="H55" i="1"/>
  <c r="D55" i="1"/>
  <c r="F55" i="1"/>
  <c r="B55" i="1"/>
  <c r="P31" i="1"/>
  <c r="O38" i="1"/>
  <c r="N38" i="1"/>
  <c r="P37" i="1"/>
  <c r="P30" i="1"/>
  <c r="P36" i="1"/>
  <c r="P32" i="1"/>
  <c r="P33" i="1"/>
  <c r="P94" i="1" l="1"/>
  <c r="P38" i="1"/>
</calcChain>
</file>

<file path=xl/sharedStrings.xml><?xml version="1.0" encoding="utf-8"?>
<sst xmlns="http://schemas.openxmlformats.org/spreadsheetml/2006/main" count="191" uniqueCount="33">
  <si>
    <t>Månad</t>
  </si>
  <si>
    <t xml:space="preserve">Aktiefonder </t>
  </si>
  <si>
    <t>Blandfonder</t>
  </si>
  <si>
    <t>insättn.</t>
  </si>
  <si>
    <t>uttag</t>
  </si>
  <si>
    <t>netto</t>
  </si>
  <si>
    <t>Förm.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</si>
  <si>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</si>
  <si>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</si>
  <si>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</si>
  <si>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</si>
  <si>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</si>
  <si>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</si>
  <si>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</si>
  <si>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</si>
  <si>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</si>
  <si>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</si>
  <si>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</si>
  <si>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</si>
  <si>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Totalt</t>
  </si>
  <si>
    <t>Hedgefonder</t>
  </si>
  <si>
    <t>Övriga fonder</t>
  </si>
  <si>
    <t>TOTALT</t>
  </si>
  <si>
    <t>Statistiken avser fonder marknadsförda av föreningens medlemsföretag exkl. fondsparande/förmögenhet via premiepensionen.</t>
  </si>
  <si>
    <t>varavpost till Blandfonder</t>
  </si>
  <si>
    <t>Företagsobligationsfonder</t>
  </si>
  <si>
    <t>Generationsfonder</t>
  </si>
  <si>
    <t>Långa räntefonder</t>
  </si>
  <si>
    <t>Korta räntefonder</t>
  </si>
  <si>
    <t>varavpost till Långa räntefonder</t>
  </si>
  <si>
    <t>Statistiken avser fonder marknadsförda av Fondbolagens förenings medlemsföretag. Statistiken är dock kompletterad med icke-medlemmars fonder i premiepensionssystemet.</t>
  </si>
  <si>
    <t>NYSPARANDE I FONDER OCH FONDFÖRMÖGENHET 2025 (MSEK)</t>
  </si>
  <si>
    <t>NYSPARANDE I FONDER OCH FONDFÖRMÖGENHET EXKLUSIVE PPM 2025 (MSEK)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</si>
</sst>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8" x14ac:knownFonts="1">
    <font>
      <sz val="10"/>
      <name val="Arial"/>
    </font>
    <font>
      <sz val="8"/>
      <name val="Verdana"/>
      <family val="2"/>
    </font>
    <font>
      <sz val="8"/>
      <name val="Verdana"/>
      <family val="2"/>
    </font>
    <font>
      <b/>
      <sz val="12"/>
      <name val="Verdana"/>
      <family val="2"/>
    </font>
    <font>
      <b/>
      <sz val="8"/>
      <color indexed="10"/>
      <name val="Verdana"/>
      <family val="2"/>
    </font>
    <font>
      <b/>
      <sz val="8"/>
      <name val="Verdana"/>
      <family val="2"/>
    </font>
    <font>
      <b/>
      <sz val="8"/>
      <color indexed="9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5" fillId="2" borderId="1" xfId="1" applyFont="1" applyFill="1" applyBorder="1"/>
    <xf numFmtId="0" fontId="5" fillId="2" borderId="2" xfId="1" applyFont="1" applyFill="1" applyBorder="1"/>
    <xf numFmtId="0" fontId="5" fillId="2" borderId="3" xfId="1" applyFont="1" applyFill="1" applyBorder="1" applyAlignment="1">
      <alignment horizontal="right"/>
    </xf>
    <xf numFmtId="0" fontId="5" fillId="2" borderId="4" xfId="1" applyFont="1" applyFill="1" applyBorder="1" applyAlignment="1">
      <alignment horizontal="right"/>
    </xf>
    <xf numFmtId="0" fontId="5" fillId="2" borderId="5" xfId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3" fontId="5" fillId="2" borderId="3" xfId="1" applyNumberFormat="1" applyFont="1" applyFill="1" applyBorder="1" applyAlignment="1">
      <alignment horizontal="right"/>
    </xf>
    <xf numFmtId="3" fontId="5" fillId="2" borderId="4" xfId="1" applyNumberFormat="1" applyFont="1" applyFill="1" applyBorder="1" applyAlignment="1">
      <alignment horizontal="right"/>
    </xf>
    <xf numFmtId="0" fontId="5" fillId="2" borderId="7" xfId="1" applyFont="1" applyFill="1" applyBorder="1" applyAlignment="1">
      <alignment horizontal="left"/>
    </xf>
    <xf numFmtId="0" fontId="5" fillId="2" borderId="10" xfId="1" applyFont="1" applyFill="1" applyBorder="1" applyAlignment="1">
      <alignment horizontal="left"/>
    </xf>
    <xf numFmtId="3" fontId="2" fillId="0" borderId="11" xfId="1" applyNumberFormat="1" applyFont="1" applyFill="1" applyBorder="1"/>
    <xf numFmtId="3" fontId="2" fillId="0" borderId="12" xfId="1" applyNumberFormat="1" applyFont="1" applyFill="1" applyBorder="1"/>
    <xf numFmtId="3" fontId="2" fillId="0" borderId="10" xfId="1" applyNumberFormat="1" applyFont="1" applyFill="1" applyBorder="1"/>
    <xf numFmtId="3" fontId="2" fillId="0" borderId="10" xfId="1" applyNumberFormat="1" applyFont="1" applyFill="1" applyBorder="1" applyProtection="1">
      <protection locked="0"/>
    </xf>
    <xf numFmtId="3" fontId="2" fillId="0" borderId="13" xfId="1" applyNumberFormat="1" applyFont="1" applyFill="1" applyBorder="1"/>
    <xf numFmtId="3" fontId="2" fillId="0" borderId="14" xfId="1" applyNumberFormat="1" applyFont="1" applyFill="1" applyBorder="1"/>
    <xf numFmtId="0" fontId="5" fillId="2" borderId="2" xfId="1" applyFont="1" applyFill="1" applyBorder="1" applyAlignment="1">
      <alignment horizontal="left"/>
    </xf>
    <xf numFmtId="3" fontId="2" fillId="0" borderId="15" xfId="1" applyNumberFormat="1" applyFont="1" applyFill="1" applyBorder="1"/>
    <xf numFmtId="3" fontId="2" fillId="0" borderId="4" xfId="1" applyNumberFormat="1" applyFont="1" applyFill="1" applyBorder="1"/>
    <xf numFmtId="3" fontId="2" fillId="0" borderId="16" xfId="1" applyNumberFormat="1" applyFont="1" applyFill="1" applyBorder="1"/>
    <xf numFmtId="3" fontId="2" fillId="0" borderId="17" xfId="1" applyNumberFormat="1" applyFont="1" applyFill="1" applyBorder="1"/>
    <xf numFmtId="3" fontId="5" fillId="0" borderId="3" xfId="1" applyNumberFormat="1" applyFont="1" applyFill="1" applyBorder="1"/>
    <xf numFmtId="3" fontId="5" fillId="0" borderId="4" xfId="1" applyNumberFormat="1" applyFont="1" applyFill="1" applyBorder="1"/>
    <xf numFmtId="3" fontId="5" fillId="0" borderId="6" xfId="1" applyNumberFormat="1" applyFont="1" applyFill="1" applyBorder="1"/>
    <xf numFmtId="0" fontId="6" fillId="0" borderId="0" xfId="1" applyFont="1" applyFill="1" applyBorder="1"/>
    <xf numFmtId="3" fontId="5" fillId="0" borderId="0" xfId="1" applyNumberFormat="1" applyFont="1" applyFill="1" applyBorder="1"/>
    <xf numFmtId="3" fontId="5" fillId="0" borderId="8" xfId="1" applyNumberFormat="1" applyFont="1" applyFill="1" applyBorder="1"/>
    <xf numFmtId="3" fontId="5" fillId="0" borderId="9" xfId="1" applyNumberFormat="1" applyFont="1" applyFill="1" applyBorder="1"/>
    <xf numFmtId="3" fontId="5" fillId="0" borderId="7" xfId="1" applyNumberFormat="1" applyFont="1" applyFill="1" applyBorder="1"/>
    <xf numFmtId="3" fontId="5" fillId="0" borderId="11" xfId="1" applyNumberFormat="1" applyFont="1" applyFill="1" applyBorder="1"/>
    <xf numFmtId="3" fontId="5" fillId="0" borderId="12" xfId="1" applyNumberFormat="1" applyFont="1" applyFill="1" applyBorder="1"/>
    <xf numFmtId="3" fontId="5" fillId="0" borderId="10" xfId="1" applyNumberFormat="1" applyFont="1" applyFill="1" applyBorder="1"/>
    <xf numFmtId="3" fontId="5" fillId="0" borderId="10" xfId="1" applyNumberFormat="1" applyFont="1" applyFill="1" applyBorder="1" applyProtection="1">
      <protection locked="0"/>
    </xf>
    <xf numFmtId="3" fontId="5" fillId="0" borderId="13" xfId="1" applyNumberFormat="1" applyFont="1" applyFill="1" applyBorder="1"/>
    <xf numFmtId="3" fontId="5" fillId="0" borderId="14" xfId="1" applyNumberFormat="1" applyFont="1" applyFill="1" applyBorder="1"/>
    <xf numFmtId="3" fontId="5" fillId="0" borderId="15" xfId="1" applyNumberFormat="1" applyFont="1" applyFill="1" applyBorder="1"/>
    <xf numFmtId="3" fontId="5" fillId="0" borderId="16" xfId="1" applyNumberFormat="1" applyFont="1" applyFill="1" applyBorder="1"/>
    <xf numFmtId="3" fontId="5" fillId="0" borderId="17" xfId="1" applyNumberFormat="1" applyFont="1" applyFill="1" applyBorder="1"/>
    <xf numFmtId="0" fontId="2" fillId="0" borderId="0" xfId="1" applyFont="1" applyAlignment="1">
      <alignment horizontal="left"/>
    </xf>
    <xf numFmtId="164" fontId="5" fillId="0" borderId="0" xfId="1" applyNumberFormat="1" applyFont="1" applyFill="1" applyBorder="1"/>
    <xf numFmtId="164" fontId="2" fillId="0" borderId="0" xfId="1" applyNumberFormat="1" applyFont="1"/>
    <xf numFmtId="0" fontId="2" fillId="0" borderId="0" xfId="0" applyFont="1" applyAlignment="1">
      <alignment horizontal="left"/>
    </xf>
    <xf numFmtId="3" fontId="2" fillId="0" borderId="0" xfId="1" applyNumberFormat="1" applyFont="1"/>
    <xf numFmtId="0" fontId="1" fillId="0" borderId="0" xfId="1" applyFont="1" applyAlignment="1">
      <alignment horizontal="left"/>
    </xf>
    <xf numFmtId="3" fontId="1" fillId="0" borderId="9" xfId="1" applyNumberFormat="1" applyFont="1" applyFill="1" applyBorder="1"/>
    <xf numFmtId="3" fontId="1" fillId="0" borderId="12" xfId="1" applyNumberFormat="1" applyFont="1" applyFill="1" applyBorder="1"/>
    <xf numFmtId="3" fontId="1" fillId="0" borderId="4" xfId="1" applyNumberFormat="1" applyFont="1" applyFill="1" applyBorder="1"/>
    <xf numFmtId="3" fontId="2" fillId="0" borderId="21" xfId="1" applyNumberFormat="1" applyFont="1" applyFill="1" applyBorder="1" applyProtection="1">
      <protection locked="0"/>
    </xf>
    <xf numFmtId="3" fontId="1" fillId="0" borderId="8" xfId="1" applyNumberFormat="1" applyFont="1" applyFill="1" applyBorder="1"/>
    <xf numFmtId="3" fontId="1" fillId="0" borderId="7" xfId="1" applyNumberFormat="1" applyFont="1" applyFill="1" applyBorder="1"/>
    <xf numFmtId="3" fontId="1" fillId="0" borderId="11" xfId="1" applyNumberFormat="1" applyFont="1" applyFill="1" applyBorder="1"/>
    <xf numFmtId="3" fontId="1" fillId="0" borderId="10" xfId="1" applyNumberFormat="1" applyFont="1" applyFill="1" applyBorder="1"/>
    <xf numFmtId="3" fontId="1" fillId="0" borderId="10" xfId="1" applyNumberFormat="1" applyFont="1" applyFill="1" applyBorder="1" applyProtection="1">
      <protection locked="0"/>
    </xf>
    <xf numFmtId="3" fontId="1" fillId="0" borderId="13" xfId="1" applyNumberFormat="1" applyFont="1" applyFill="1" applyBorder="1"/>
    <xf numFmtId="3" fontId="1" fillId="0" borderId="0" xfId="1" applyNumberFormat="1"/>
    <xf numFmtId="0" fontId="1" fillId="0" borderId="0" xfId="0" applyFont="1" applyAlignment="1">
      <alignment horizontal="left"/>
    </xf>
    <xf numFmtId="165" fontId="1" fillId="0" borderId="0" xfId="2" applyNumberFormat="1" applyFont="1"/>
    <xf numFmtId="3" fontId="1" fillId="0" borderId="9" xfId="1" applyNumberFormat="1" applyBorder="1"/>
    <xf numFmtId="3" fontId="1" fillId="0" borderId="12" xfId="1" applyNumberFormat="1" applyBorder="1"/>
    <xf numFmtId="3" fontId="1" fillId="0" borderId="14" xfId="1" applyNumberFormat="1" applyBorder="1"/>
    <xf numFmtId="3" fontId="1" fillId="0" borderId="4" xfId="1" applyNumberFormat="1" applyBorder="1"/>
    <xf numFmtId="3" fontId="1" fillId="0" borderId="15" xfId="1" applyNumberFormat="1" applyBorder="1"/>
    <xf numFmtId="3" fontId="1" fillId="0" borderId="16" xfId="1" applyNumberFormat="1" applyFont="1" applyFill="1" applyBorder="1"/>
    <xf numFmtId="3" fontId="1" fillId="0" borderId="23" xfId="1" applyNumberFormat="1" applyFont="1" applyFill="1" applyBorder="1"/>
    <xf numFmtId="3" fontId="5" fillId="0" borderId="22" xfId="1" applyNumberFormat="1" applyFont="1" applyFill="1" applyBorder="1"/>
    <xf numFmtId="0" fontId="5" fillId="2" borderId="18" xfId="1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</cellXfs>
  <cellStyles count="3">
    <cellStyle name="Normal" xfId="0" builtinId="0"/>
    <cellStyle name="Normal_Nysparande 2009" xfId="1" xr:uid="{00000000-0005-0000-0000-000001000000}"/>
    <cellStyle name="Procent" xfId="2" builtinId="5"/>
  </cellStyles>
  <dxfs count="7"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115</xdr:row>
      <xdr:rowOff>0</xdr:rowOff>
    </xdr:from>
    <xdr:to>
      <xdr:col>9</xdr:col>
      <xdr:colOff>473075</xdr:colOff>
      <xdr:row>158</xdr:row>
      <xdr:rowOff>123825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92450"/>
          <a:ext cx="5591175" cy="5857875"/>
        </a:xfrm>
        <a:prstGeom prst="rect">
          <a:avLst/>
        </a:prstGeom>
        <a:solidFill>
          <a:schemeClr val="bg1"/>
        </a:solidFill>
        <a:effectLst>
          <a:outerShdw blurRad="50800" dist="50800" dir="5400000" algn="ctr" rotWithShape="0">
            <a:schemeClr val="bg1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113"/>
  <sheetViews>
    <sheetView tabSelected="1" zoomScaleNormal="100" workbookViewId="0">
      <selection activeCell="K4" sqref="K4"/>
    </sheetView>
  </sheetViews>
  <sheetFormatPr defaultColWidth="9.140625" defaultRowHeight="10.5" x14ac:dyDescent="0.15"/>
  <cols>
    <col min="1" max="1" width="9.140625" style="1"/>
    <col min="2" max="4" width="8.140625" style="1" customWidth="1"/>
    <col min="5" max="5" width="9.28515625" style="1" bestFit="1" customWidth="1"/>
    <col min="6" max="8" width="8.140625" style="1" customWidth="1"/>
    <col min="9" max="9" width="9.28515625" style="1" bestFit="1" customWidth="1"/>
    <col min="10" max="11" width="8.5703125" style="1" bestFit="1" customWidth="1"/>
    <col min="12" max="12" width="8" style="1" customWidth="1"/>
    <col min="13" max="13" width="9.28515625" style="1" bestFit="1" customWidth="1"/>
    <col min="14" max="15" width="10.140625" style="1" bestFit="1" customWidth="1"/>
    <col min="16" max="16" width="9.28515625" style="1" bestFit="1" customWidth="1"/>
    <col min="17" max="17" width="11.5703125" style="1" customWidth="1"/>
    <col min="18" max="18" width="9.140625" style="1" customWidth="1"/>
    <col min="19" max="16384" width="9.140625" style="1"/>
  </cols>
  <sheetData>
    <row r="1" spans="1:22" x14ac:dyDescent="0.15">
      <c r="F1" s="2"/>
    </row>
    <row r="2" spans="1:22" x14ac:dyDescent="0.15">
      <c r="F2" s="2"/>
    </row>
    <row r="3" spans="1:22" x14ac:dyDescent="0.15">
      <c r="F3" s="2"/>
    </row>
    <row r="4" spans="1:22" ht="15" x14ac:dyDescent="0.2">
      <c r="A4" s="3" t="s">
        <v>31</v>
      </c>
    </row>
    <row r="6" spans="1:22" x14ac:dyDescent="0.15">
      <c r="F6" s="4"/>
    </row>
    <row r="7" spans="1:22" x14ac:dyDescent="0.15">
      <c r="A7" s="5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22" ht="12.75" x14ac:dyDescent="0.2">
      <c r="A8" s="6" t="s">
        <v>0</v>
      </c>
      <c r="B8" s="71" t="s">
        <v>1</v>
      </c>
      <c r="C8" s="72"/>
      <c r="D8" s="72"/>
      <c r="E8" s="73"/>
      <c r="F8" s="71" t="s">
        <v>2</v>
      </c>
      <c r="G8" s="72" t="s">
        <v>2</v>
      </c>
      <c r="H8" s="72"/>
      <c r="I8" s="73"/>
      <c r="J8" s="71" t="s">
        <v>27</v>
      </c>
      <c r="K8" s="72" t="s">
        <v>2</v>
      </c>
      <c r="L8" s="72"/>
      <c r="M8" s="73"/>
      <c r="R8" s="60"/>
    </row>
    <row r="9" spans="1:22" x14ac:dyDescent="0.15">
      <c r="A9" s="7"/>
      <c r="B9" s="8" t="s">
        <v>3</v>
      </c>
      <c r="C9" s="9" t="s">
        <v>4</v>
      </c>
      <c r="D9" s="10" t="s">
        <v>5</v>
      </c>
      <c r="E9" s="11" t="s">
        <v>6</v>
      </c>
      <c r="F9" s="12" t="s">
        <v>3</v>
      </c>
      <c r="G9" s="9" t="s">
        <v>4</v>
      </c>
      <c r="H9" s="9" t="s">
        <v>5</v>
      </c>
      <c r="I9" s="11" t="s">
        <v>6</v>
      </c>
      <c r="J9" s="12" t="s">
        <v>3</v>
      </c>
      <c r="K9" s="13" t="s">
        <v>4</v>
      </c>
      <c r="L9" s="9" t="s">
        <v>5</v>
      </c>
      <c r="M9" s="11" t="s">
        <v>6</v>
      </c>
      <c r="R9" s="60"/>
    </row>
    <row r="10" spans="1:22" x14ac:dyDescent="0.15">
      <c r="A10" s="14" t="s">
        <v>7</v>
      </c>
      <c r="B10" s="54">
        <v>81458.832399999999</v>
      </c>
      <c r="C10" s="50">
        <v>72447.016399999993</v>
      </c>
      <c r="D10" s="50">
        <v>9011.8160000000062</v>
      </c>
      <c r="E10" s="55">
        <v>5962167.3765000002</v>
      </c>
      <c r="F10" s="54">
        <v>13234.744699999999</v>
      </c>
      <c r="G10" s="50">
        <v>14358.3577</v>
      </c>
      <c r="H10" s="50">
        <v>-1123.6130000000012</v>
      </c>
      <c r="I10" s="55">
        <v>1621793.2334</v>
      </c>
      <c r="J10" s="54">
        <v>23088.056700000001</v>
      </c>
      <c r="K10" s="50">
        <v>13246.2431</v>
      </c>
      <c r="L10" s="50">
        <v>9841.8136000000013</v>
      </c>
      <c r="M10" s="55">
        <v>703968.70900000003</v>
      </c>
    </row>
    <row r="11" spans="1:22" x14ac:dyDescent="0.15">
      <c r="A11" s="15" t="s">
        <v>8</v>
      </c>
      <c r="B11" s="56"/>
      <c r="C11" s="51"/>
      <c r="D11" s="51"/>
      <c r="E11" s="57"/>
      <c r="F11" s="56"/>
      <c r="G11" s="51"/>
      <c r="H11" s="51"/>
      <c r="I11" s="57"/>
      <c r="J11" s="56"/>
      <c r="K11" s="51"/>
      <c r="L11" s="51"/>
      <c r="M11" s="57"/>
      <c r="Q11" s="60"/>
      <c r="R11" s="60"/>
    </row>
    <row r="12" spans="1:22" x14ac:dyDescent="0.15">
      <c r="A12" s="15" t="s">
        <v>9</v>
      </c>
      <c r="B12" s="56"/>
      <c r="C12" s="51"/>
      <c r="D12" s="51"/>
      <c r="E12" s="57"/>
      <c r="F12" s="56"/>
      <c r="G12" s="51"/>
      <c r="H12" s="51"/>
      <c r="I12" s="57"/>
      <c r="J12" s="56"/>
      <c r="K12" s="51"/>
      <c r="L12" s="51"/>
      <c r="M12" s="57"/>
      <c r="Q12" s="60"/>
      <c r="R12" s="60"/>
    </row>
    <row r="13" spans="1:22" x14ac:dyDescent="0.15">
      <c r="A13" s="15" t="s">
        <v>10</v>
      </c>
      <c r="B13" s="56"/>
      <c r="C13" s="51"/>
      <c r="D13" s="51"/>
      <c r="E13" s="57"/>
      <c r="F13" s="56"/>
      <c r="G13" s="51"/>
      <c r="H13" s="51"/>
      <c r="I13" s="57"/>
      <c r="J13" s="56"/>
      <c r="K13" s="51"/>
      <c r="L13" s="51"/>
      <c r="M13" s="57"/>
      <c r="Q13" s="60"/>
      <c r="R13" s="60"/>
    </row>
    <row r="14" spans="1:22" x14ac:dyDescent="0.15">
      <c r="A14" s="15" t="s">
        <v>11</v>
      </c>
      <c r="B14" s="56"/>
      <c r="C14" s="51"/>
      <c r="D14" s="51"/>
      <c r="E14" s="58"/>
      <c r="F14" s="56"/>
      <c r="G14" s="51"/>
      <c r="H14" s="51"/>
      <c r="I14" s="58"/>
      <c r="J14" s="56"/>
      <c r="K14" s="51"/>
      <c r="L14" s="51"/>
      <c r="M14" s="58"/>
      <c r="Q14" s="60"/>
      <c r="R14" s="60"/>
      <c r="T14" s="60"/>
      <c r="U14" s="60"/>
      <c r="V14" s="60"/>
    </row>
    <row r="15" spans="1:22" x14ac:dyDescent="0.15">
      <c r="A15" s="15" t="s">
        <v>12</v>
      </c>
      <c r="B15" s="56"/>
      <c r="C15" s="51"/>
      <c r="D15" s="51"/>
      <c r="E15" s="57"/>
      <c r="F15" s="56"/>
      <c r="G15" s="51"/>
      <c r="H15" s="51"/>
      <c r="I15" s="57"/>
      <c r="J15" s="56"/>
      <c r="K15" s="51"/>
      <c r="L15" s="51"/>
      <c r="M15" s="57"/>
      <c r="O15" s="60"/>
      <c r="Q15" s="60"/>
      <c r="R15" s="60"/>
    </row>
    <row r="16" spans="1:22" x14ac:dyDescent="0.15">
      <c r="A16" s="15" t="s">
        <v>13</v>
      </c>
      <c r="B16" s="56"/>
      <c r="C16" s="51"/>
      <c r="D16" s="51"/>
      <c r="E16" s="57"/>
      <c r="F16" s="56"/>
      <c r="G16" s="51"/>
      <c r="H16" s="51"/>
      <c r="I16" s="57"/>
      <c r="J16" s="56"/>
      <c r="K16" s="51"/>
      <c r="L16" s="51"/>
      <c r="M16" s="57"/>
      <c r="Q16" s="60"/>
      <c r="R16" s="60"/>
    </row>
    <row r="17" spans="1:24" x14ac:dyDescent="0.15">
      <c r="A17" s="15" t="s">
        <v>14</v>
      </c>
      <c r="B17" s="16"/>
      <c r="C17" s="17"/>
      <c r="D17" s="17"/>
      <c r="E17" s="20"/>
      <c r="F17" s="16"/>
      <c r="G17" s="17"/>
      <c r="H17" s="17"/>
      <c r="I17" s="20"/>
      <c r="J17" s="16"/>
      <c r="K17" s="17"/>
      <c r="L17" s="17"/>
      <c r="M17" s="20"/>
    </row>
    <row r="18" spans="1:24" x14ac:dyDescent="0.15">
      <c r="A18" s="15" t="s">
        <v>15</v>
      </c>
      <c r="B18" s="16"/>
      <c r="C18" s="17"/>
      <c r="D18" s="17"/>
      <c r="E18" s="20"/>
      <c r="F18" s="16"/>
      <c r="G18" s="17"/>
      <c r="H18" s="17"/>
      <c r="I18" s="20"/>
      <c r="J18" s="16"/>
      <c r="K18" s="17"/>
      <c r="L18" s="17"/>
      <c r="M18" s="18"/>
    </row>
    <row r="19" spans="1:24" x14ac:dyDescent="0.15">
      <c r="A19" s="15" t="s">
        <v>16</v>
      </c>
      <c r="B19" s="21"/>
      <c r="C19" s="17"/>
      <c r="D19" s="17"/>
      <c r="E19" s="16"/>
      <c r="F19" s="21"/>
      <c r="G19" s="17"/>
      <c r="H19" s="17"/>
      <c r="I19" s="16"/>
      <c r="J19" s="21"/>
      <c r="K19" s="17"/>
      <c r="L19" s="17"/>
      <c r="M19" s="20"/>
    </row>
    <row r="20" spans="1:24" x14ac:dyDescent="0.15">
      <c r="A20" s="15" t="s">
        <v>17</v>
      </c>
      <c r="B20" s="21"/>
      <c r="C20" s="17"/>
      <c r="D20" s="17"/>
      <c r="E20" s="16"/>
      <c r="F20" s="21"/>
      <c r="G20" s="17"/>
      <c r="H20" s="17"/>
      <c r="I20" s="16"/>
      <c r="J20" s="21"/>
      <c r="K20" s="17"/>
      <c r="L20" s="17"/>
      <c r="M20" s="18"/>
    </row>
    <row r="21" spans="1:24" x14ac:dyDescent="0.15">
      <c r="A21" s="22" t="s">
        <v>18</v>
      </c>
      <c r="B21" s="23"/>
      <c r="C21" s="24"/>
      <c r="D21" s="25"/>
      <c r="E21" s="26"/>
      <c r="F21" s="23"/>
      <c r="G21" s="24"/>
      <c r="H21" s="25"/>
      <c r="I21" s="26"/>
      <c r="J21" s="23"/>
      <c r="K21" s="24"/>
      <c r="L21" s="25"/>
      <c r="M21" s="26"/>
    </row>
    <row r="22" spans="1:24" ht="15" customHeight="1" x14ac:dyDescent="0.15">
      <c r="A22" s="7" t="s">
        <v>19</v>
      </c>
      <c r="B22" s="27">
        <f t="shared" ref="B22:K22" si="0">SUM(B10:B21)</f>
        <v>81458.832399999999</v>
      </c>
      <c r="C22" s="28">
        <f t="shared" si="0"/>
        <v>72447.016399999993</v>
      </c>
      <c r="D22" s="28">
        <f>SUM(D10:D21)</f>
        <v>9011.8160000000062</v>
      </c>
      <c r="E22" s="29"/>
      <c r="F22" s="27">
        <f t="shared" si="0"/>
        <v>13234.744699999999</v>
      </c>
      <c r="G22" s="28">
        <f t="shared" si="0"/>
        <v>14358.3577</v>
      </c>
      <c r="H22" s="28">
        <f t="shared" si="0"/>
        <v>-1123.6130000000012</v>
      </c>
      <c r="I22" s="29"/>
      <c r="J22" s="27">
        <f t="shared" si="0"/>
        <v>23088.056700000001</v>
      </c>
      <c r="K22" s="28">
        <f t="shared" si="0"/>
        <v>13246.2431</v>
      </c>
      <c r="L22" s="28">
        <f>SUM(L10:L21)</f>
        <v>9841.8136000000013</v>
      </c>
      <c r="M22" s="29"/>
    </row>
    <row r="23" spans="1:24" x14ac:dyDescent="0.15">
      <c r="A23" s="30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2"/>
      <c r="O23" s="2"/>
      <c r="P23" s="2"/>
      <c r="Q23" s="2"/>
    </row>
    <row r="24" spans="1:24" ht="12.75" x14ac:dyDescent="0.2">
      <c r="A24" s="6" t="s">
        <v>0</v>
      </c>
      <c r="B24" s="71" t="s">
        <v>28</v>
      </c>
      <c r="C24" s="72" t="s">
        <v>2</v>
      </c>
      <c r="D24" s="72"/>
      <c r="E24" s="73"/>
      <c r="F24" s="71" t="s">
        <v>20</v>
      </c>
      <c r="G24" s="72"/>
      <c r="H24" s="72"/>
      <c r="I24" s="73"/>
      <c r="J24" s="71" t="s">
        <v>21</v>
      </c>
      <c r="K24" s="72"/>
      <c r="L24" s="72"/>
      <c r="M24" s="73"/>
      <c r="N24" s="71" t="s">
        <v>22</v>
      </c>
      <c r="O24" s="72" t="s">
        <v>2</v>
      </c>
      <c r="P24" s="72"/>
      <c r="Q24" s="73"/>
    </row>
    <row r="25" spans="1:24" x14ac:dyDescent="0.15">
      <c r="A25" s="7"/>
      <c r="B25" s="12" t="s">
        <v>3</v>
      </c>
      <c r="C25" s="13" t="s">
        <v>4</v>
      </c>
      <c r="D25" s="9" t="s">
        <v>5</v>
      </c>
      <c r="E25" s="11" t="s">
        <v>6</v>
      </c>
      <c r="F25" s="12" t="s">
        <v>3</v>
      </c>
      <c r="G25" s="13" t="s">
        <v>4</v>
      </c>
      <c r="H25" s="9" t="s">
        <v>5</v>
      </c>
      <c r="I25" s="11" t="s">
        <v>6</v>
      </c>
      <c r="J25" s="12" t="s">
        <v>3</v>
      </c>
      <c r="K25" s="13" t="s">
        <v>4</v>
      </c>
      <c r="L25" s="9" t="s">
        <v>5</v>
      </c>
      <c r="M25" s="11" t="s">
        <v>6</v>
      </c>
      <c r="N25" s="12" t="s">
        <v>3</v>
      </c>
      <c r="O25" s="13" t="s">
        <v>4</v>
      </c>
      <c r="P25" s="9" t="s">
        <v>5</v>
      </c>
      <c r="Q25" s="11" t="s">
        <v>6</v>
      </c>
    </row>
    <row r="26" spans="1:24" x14ac:dyDescent="0.15">
      <c r="A26" s="14" t="s">
        <v>7</v>
      </c>
      <c r="B26" s="54">
        <v>12247.6144</v>
      </c>
      <c r="C26" s="50">
        <v>14434.738799999999</v>
      </c>
      <c r="D26" s="50">
        <v>-2187.1243999999988</v>
      </c>
      <c r="E26" s="55">
        <v>318149.4448</v>
      </c>
      <c r="F26" s="54">
        <v>992.24440000000004</v>
      </c>
      <c r="G26" s="50">
        <v>1188.9584</v>
      </c>
      <c r="H26" s="50">
        <v>-196.71399999999994</v>
      </c>
      <c r="I26" s="55">
        <v>38009.956100000003</v>
      </c>
      <c r="J26" s="54">
        <v>440.73899999999998</v>
      </c>
      <c r="K26" s="50">
        <v>234.2884</v>
      </c>
      <c r="L26" s="50">
        <v>206.45059999999998</v>
      </c>
      <c r="M26" s="55">
        <v>51779.490599999997</v>
      </c>
      <c r="N26" s="32">
        <f>B10+F10+J10+B26+F26+J26</f>
        <v>131462.2316</v>
      </c>
      <c r="O26" s="33">
        <f t="shared" ref="O26:O37" si="1">C10+G10+K10+C26+G26+K26</f>
        <v>115909.60279999998</v>
      </c>
      <c r="P26" s="33">
        <f>+N26-O26</f>
        <v>15552.62880000002</v>
      </c>
      <c r="Q26" s="34">
        <f>E10+I10+M10+E26+I26+M26</f>
        <v>8695868.2104000002</v>
      </c>
    </row>
    <row r="27" spans="1:24" x14ac:dyDescent="0.15">
      <c r="A27" s="15" t="s">
        <v>8</v>
      </c>
      <c r="B27" s="56"/>
      <c r="C27" s="51"/>
      <c r="D27" s="51"/>
      <c r="E27" s="57"/>
      <c r="F27" s="56"/>
      <c r="G27" s="51"/>
      <c r="H27" s="51"/>
      <c r="I27" s="57"/>
      <c r="J27" s="56"/>
      <c r="K27" s="51"/>
      <c r="L27" s="51"/>
      <c r="M27" s="57"/>
      <c r="N27" s="35">
        <f t="shared" ref="N27:N37" si="2">B11+F11+J11+B27+F27+J27</f>
        <v>0</v>
      </c>
      <c r="O27" s="36">
        <f t="shared" si="1"/>
        <v>0</v>
      </c>
      <c r="P27" s="36">
        <f t="shared" ref="P27:P37" si="3">+N27-O27</f>
        <v>0</v>
      </c>
      <c r="Q27" s="37">
        <f t="shared" ref="Q27:Q37" si="4">E11+I11+M11+E27+I27+M27</f>
        <v>0</v>
      </c>
      <c r="T27" s="60"/>
      <c r="V27" s="60"/>
      <c r="W27" s="60"/>
      <c r="X27" s="60"/>
    </row>
    <row r="28" spans="1:24" x14ac:dyDescent="0.15">
      <c r="A28" s="15" t="s">
        <v>9</v>
      </c>
      <c r="B28" s="56"/>
      <c r="C28" s="51"/>
      <c r="D28" s="51"/>
      <c r="E28" s="57"/>
      <c r="F28" s="56"/>
      <c r="G28" s="51"/>
      <c r="H28" s="51"/>
      <c r="I28" s="57"/>
      <c r="J28" s="56"/>
      <c r="K28" s="51"/>
      <c r="L28" s="51"/>
      <c r="M28" s="57"/>
      <c r="N28" s="35">
        <f t="shared" si="2"/>
        <v>0</v>
      </c>
      <c r="O28" s="36">
        <f t="shared" si="1"/>
        <v>0</v>
      </c>
      <c r="P28" s="36">
        <f t="shared" si="3"/>
        <v>0</v>
      </c>
      <c r="Q28" s="37">
        <f t="shared" si="4"/>
        <v>0</v>
      </c>
      <c r="T28" s="60"/>
      <c r="V28" s="60"/>
      <c r="W28" s="60"/>
      <c r="X28" s="60"/>
    </row>
    <row r="29" spans="1:24" x14ac:dyDescent="0.15">
      <c r="A29" s="15" t="s">
        <v>10</v>
      </c>
      <c r="B29" s="56"/>
      <c r="C29" s="51"/>
      <c r="D29" s="51"/>
      <c r="E29" s="57"/>
      <c r="F29" s="56"/>
      <c r="G29" s="51"/>
      <c r="H29" s="51"/>
      <c r="I29" s="57"/>
      <c r="J29" s="56"/>
      <c r="K29" s="51"/>
      <c r="L29" s="51"/>
      <c r="M29" s="57"/>
      <c r="N29" s="35">
        <f t="shared" si="2"/>
        <v>0</v>
      </c>
      <c r="O29" s="36">
        <f t="shared" si="1"/>
        <v>0</v>
      </c>
      <c r="P29" s="36">
        <f t="shared" si="3"/>
        <v>0</v>
      </c>
      <c r="Q29" s="37">
        <f t="shared" si="4"/>
        <v>0</v>
      </c>
      <c r="T29" s="60"/>
      <c r="V29" s="60"/>
      <c r="W29" s="60"/>
      <c r="X29" s="60"/>
    </row>
    <row r="30" spans="1:24" x14ac:dyDescent="0.15">
      <c r="A30" s="15" t="s">
        <v>11</v>
      </c>
      <c r="B30" s="56"/>
      <c r="C30" s="51"/>
      <c r="D30" s="51"/>
      <c r="E30" s="58"/>
      <c r="F30" s="56"/>
      <c r="G30" s="51"/>
      <c r="H30" s="51"/>
      <c r="I30" s="58"/>
      <c r="J30" s="56"/>
      <c r="K30" s="51"/>
      <c r="L30" s="51"/>
      <c r="M30" s="58"/>
      <c r="N30" s="35">
        <f t="shared" si="2"/>
        <v>0</v>
      </c>
      <c r="O30" s="36">
        <f t="shared" si="1"/>
        <v>0</v>
      </c>
      <c r="P30" s="36">
        <f t="shared" si="3"/>
        <v>0</v>
      </c>
      <c r="Q30" s="38">
        <f>E14+I14+M14+E30+I30+M30</f>
        <v>0</v>
      </c>
      <c r="T30" s="60"/>
      <c r="V30" s="60"/>
      <c r="W30" s="60"/>
      <c r="X30" s="60"/>
    </row>
    <row r="31" spans="1:24" x14ac:dyDescent="0.15">
      <c r="A31" s="15" t="s">
        <v>12</v>
      </c>
      <c r="B31" s="56"/>
      <c r="C31" s="51"/>
      <c r="D31" s="51"/>
      <c r="E31" s="57"/>
      <c r="F31" s="56"/>
      <c r="G31" s="51"/>
      <c r="H31" s="51"/>
      <c r="I31" s="57"/>
      <c r="J31" s="56"/>
      <c r="K31" s="51"/>
      <c r="L31" s="51"/>
      <c r="M31" s="57"/>
      <c r="N31" s="35">
        <f t="shared" si="2"/>
        <v>0</v>
      </c>
      <c r="O31" s="36">
        <f t="shared" si="1"/>
        <v>0</v>
      </c>
      <c r="P31" s="36">
        <f t="shared" si="3"/>
        <v>0</v>
      </c>
      <c r="Q31" s="37">
        <f t="shared" si="4"/>
        <v>0</v>
      </c>
      <c r="T31" s="60"/>
      <c r="V31" s="60"/>
      <c r="W31" s="60"/>
      <c r="X31" s="60"/>
    </row>
    <row r="32" spans="1:24" x14ac:dyDescent="0.15">
      <c r="A32" s="15" t="s">
        <v>13</v>
      </c>
      <c r="B32" s="56"/>
      <c r="C32" s="51"/>
      <c r="D32" s="51"/>
      <c r="E32" s="57"/>
      <c r="F32" s="56"/>
      <c r="G32" s="51"/>
      <c r="H32" s="51"/>
      <c r="I32" s="57"/>
      <c r="J32" s="56"/>
      <c r="K32" s="51"/>
      <c r="L32" s="51"/>
      <c r="M32" s="57"/>
      <c r="N32" s="35">
        <f t="shared" si="2"/>
        <v>0</v>
      </c>
      <c r="O32" s="36">
        <f t="shared" si="1"/>
        <v>0</v>
      </c>
      <c r="P32" s="36">
        <f t="shared" si="3"/>
        <v>0</v>
      </c>
      <c r="Q32" s="37">
        <f t="shared" si="4"/>
        <v>0</v>
      </c>
      <c r="S32" s="62"/>
      <c r="T32" s="60"/>
      <c r="V32" s="60"/>
      <c r="W32" s="60"/>
      <c r="X32" s="60"/>
    </row>
    <row r="33" spans="1:19" x14ac:dyDescent="0.15">
      <c r="A33" s="15" t="s">
        <v>14</v>
      </c>
      <c r="B33" s="16"/>
      <c r="C33" s="17"/>
      <c r="D33" s="17"/>
      <c r="E33" s="20"/>
      <c r="F33" s="16"/>
      <c r="G33" s="17"/>
      <c r="H33" s="17"/>
      <c r="I33" s="20"/>
      <c r="J33" s="16"/>
      <c r="K33" s="17"/>
      <c r="L33" s="17"/>
      <c r="M33" s="20"/>
      <c r="N33" s="35">
        <f t="shared" si="2"/>
        <v>0</v>
      </c>
      <c r="O33" s="36">
        <f t="shared" si="1"/>
        <v>0</v>
      </c>
      <c r="P33" s="36">
        <f>+N33-O33</f>
        <v>0</v>
      </c>
      <c r="Q33" s="39">
        <f t="shared" si="4"/>
        <v>0</v>
      </c>
    </row>
    <row r="34" spans="1:19" x14ac:dyDescent="0.15">
      <c r="A34" s="15" t="s">
        <v>15</v>
      </c>
      <c r="B34" s="16"/>
      <c r="C34" s="17"/>
      <c r="D34" s="17"/>
      <c r="E34" s="20"/>
      <c r="F34" s="16"/>
      <c r="G34" s="17"/>
      <c r="H34" s="17"/>
      <c r="I34" s="20"/>
      <c r="J34" s="16"/>
      <c r="K34" s="17"/>
      <c r="L34" s="17"/>
      <c r="M34" s="20"/>
      <c r="N34" s="35">
        <f t="shared" si="2"/>
        <v>0</v>
      </c>
      <c r="O34" s="36">
        <f t="shared" si="1"/>
        <v>0</v>
      </c>
      <c r="P34" s="36">
        <f t="shared" si="3"/>
        <v>0</v>
      </c>
      <c r="Q34" s="37">
        <f t="shared" si="4"/>
        <v>0</v>
      </c>
    </row>
    <row r="35" spans="1:19" x14ac:dyDescent="0.15">
      <c r="A35" s="15" t="s">
        <v>16</v>
      </c>
      <c r="B35" s="21"/>
      <c r="C35" s="17"/>
      <c r="D35" s="17"/>
      <c r="E35" s="18"/>
      <c r="F35" s="21"/>
      <c r="G35" s="17"/>
      <c r="H35" s="17"/>
      <c r="I35" s="16"/>
      <c r="J35" s="21"/>
      <c r="K35" s="17"/>
      <c r="L35" s="17"/>
      <c r="M35" s="16"/>
      <c r="N35" s="40">
        <f t="shared" si="2"/>
        <v>0</v>
      </c>
      <c r="O35" s="36">
        <f t="shared" si="1"/>
        <v>0</v>
      </c>
      <c r="P35" s="36">
        <f t="shared" si="3"/>
        <v>0</v>
      </c>
      <c r="Q35" s="39">
        <f>E19+I19+M19+E35+I35+M35</f>
        <v>0</v>
      </c>
    </row>
    <row r="36" spans="1:19" x14ac:dyDescent="0.15">
      <c r="A36" s="15" t="s">
        <v>17</v>
      </c>
      <c r="B36" s="21"/>
      <c r="C36" s="17"/>
      <c r="D36" s="17"/>
      <c r="E36" s="20"/>
      <c r="F36" s="21"/>
      <c r="G36" s="17"/>
      <c r="H36" s="17"/>
      <c r="I36" s="16"/>
      <c r="J36" s="21"/>
      <c r="K36" s="17"/>
      <c r="L36" s="17"/>
      <c r="M36" s="16"/>
      <c r="N36" s="40">
        <f t="shared" si="2"/>
        <v>0</v>
      </c>
      <c r="O36" s="36">
        <f t="shared" si="1"/>
        <v>0</v>
      </c>
      <c r="P36" s="36">
        <f t="shared" si="3"/>
        <v>0</v>
      </c>
      <c r="Q36" s="37">
        <f t="shared" si="4"/>
        <v>0</v>
      </c>
      <c r="S36" s="60"/>
    </row>
    <row r="37" spans="1:19" x14ac:dyDescent="0.15">
      <c r="A37" s="22" t="s">
        <v>18</v>
      </c>
      <c r="B37" s="23"/>
      <c r="C37" s="24"/>
      <c r="D37" s="25"/>
      <c r="E37" s="26"/>
      <c r="F37" s="23"/>
      <c r="G37" s="24"/>
      <c r="H37" s="25"/>
      <c r="I37" s="26"/>
      <c r="J37" s="23"/>
      <c r="K37" s="24"/>
      <c r="L37" s="25"/>
      <c r="M37" s="26"/>
      <c r="N37" s="41">
        <f t="shared" si="2"/>
        <v>0</v>
      </c>
      <c r="O37" s="28">
        <f t="shared" si="1"/>
        <v>0</v>
      </c>
      <c r="P37" s="42">
        <f t="shared" si="3"/>
        <v>0</v>
      </c>
      <c r="Q37" s="43">
        <f t="shared" si="4"/>
        <v>0</v>
      </c>
    </row>
    <row r="38" spans="1:19" ht="15" customHeight="1" x14ac:dyDescent="0.15">
      <c r="A38" s="7" t="s">
        <v>19</v>
      </c>
      <c r="B38" s="27">
        <f t="shared" ref="B38:D38" si="5">SUM(B26:B37)</f>
        <v>12247.6144</v>
      </c>
      <c r="C38" s="28">
        <f t="shared" si="5"/>
        <v>14434.738799999999</v>
      </c>
      <c r="D38" s="28">
        <f t="shared" si="5"/>
        <v>-2187.1243999999988</v>
      </c>
      <c r="E38" s="29"/>
      <c r="F38" s="27">
        <f t="shared" ref="F38:K38" si="6">SUM(F26:F37)</f>
        <v>992.24440000000004</v>
      </c>
      <c r="G38" s="28">
        <f t="shared" si="6"/>
        <v>1188.9584</v>
      </c>
      <c r="H38" s="28">
        <f t="shared" si="6"/>
        <v>-196.71399999999994</v>
      </c>
      <c r="I38" s="29"/>
      <c r="J38" s="27">
        <f t="shared" si="6"/>
        <v>440.73899999999998</v>
      </c>
      <c r="K38" s="27">
        <f t="shared" si="6"/>
        <v>234.2884</v>
      </c>
      <c r="L38" s="28">
        <f>SUM(L26:L37)</f>
        <v>206.45059999999998</v>
      </c>
      <c r="M38" s="29"/>
      <c r="N38" s="27">
        <f>SUM(N26:N37)</f>
        <v>131462.2316</v>
      </c>
      <c r="O38" s="27">
        <f>SUM(O26:O37)</f>
        <v>115909.60279999998</v>
      </c>
      <c r="P38" s="28">
        <f>SUM(P26:P37)</f>
        <v>15552.62880000002</v>
      </c>
      <c r="Q38" s="29"/>
    </row>
    <row r="39" spans="1:19" x14ac:dyDescent="0.15">
      <c r="A39" s="44"/>
      <c r="B39" s="45"/>
      <c r="C39" s="45"/>
      <c r="D39" s="45"/>
      <c r="E39" s="2"/>
      <c r="F39" s="45"/>
      <c r="G39" s="45"/>
      <c r="H39" s="45"/>
      <c r="I39" s="45"/>
      <c r="J39" s="45"/>
      <c r="K39" s="45"/>
      <c r="L39" s="45"/>
      <c r="M39" s="45"/>
      <c r="N39" s="2"/>
      <c r="O39" s="2"/>
      <c r="P39" s="2"/>
      <c r="Q39" s="2"/>
    </row>
    <row r="40" spans="1:19" ht="12.75" x14ac:dyDescent="0.2">
      <c r="A40" s="49"/>
      <c r="B40" s="71" t="s">
        <v>24</v>
      </c>
      <c r="C40" s="72"/>
      <c r="D40" s="72"/>
      <c r="E40" s="73"/>
      <c r="F40" s="71" t="s">
        <v>29</v>
      </c>
      <c r="G40" s="72"/>
      <c r="H40" s="72"/>
      <c r="I40" s="73"/>
      <c r="J40" s="45"/>
      <c r="K40" s="45"/>
      <c r="L40" s="45"/>
      <c r="M40" s="45"/>
      <c r="N40" s="2"/>
      <c r="O40" s="2"/>
      <c r="P40" s="2"/>
      <c r="Q40" s="2"/>
    </row>
    <row r="41" spans="1:19" ht="12.75" x14ac:dyDescent="0.2">
      <c r="A41" s="6" t="s">
        <v>0</v>
      </c>
      <c r="B41" s="71" t="s">
        <v>26</v>
      </c>
      <c r="C41" s="72"/>
      <c r="D41" s="72"/>
      <c r="E41" s="73"/>
      <c r="F41" s="71" t="s">
        <v>25</v>
      </c>
      <c r="G41" s="72"/>
      <c r="H41" s="72"/>
      <c r="I41" s="73"/>
      <c r="J41" s="45"/>
      <c r="K41" s="45"/>
      <c r="L41" s="45"/>
      <c r="M41" s="45"/>
      <c r="N41" s="2"/>
      <c r="O41" s="2"/>
      <c r="P41" s="2"/>
      <c r="Q41" s="2"/>
    </row>
    <row r="42" spans="1:19" x14ac:dyDescent="0.15">
      <c r="A42" s="7"/>
      <c r="B42" s="12" t="s">
        <v>3</v>
      </c>
      <c r="C42" s="13" t="s">
        <v>4</v>
      </c>
      <c r="D42" s="9" t="s">
        <v>5</v>
      </c>
      <c r="E42" s="11" t="s">
        <v>6</v>
      </c>
      <c r="F42" s="12" t="s">
        <v>3</v>
      </c>
      <c r="G42" s="13" t="s">
        <v>4</v>
      </c>
      <c r="H42" s="9" t="s">
        <v>5</v>
      </c>
      <c r="I42" s="11" t="s">
        <v>6</v>
      </c>
      <c r="J42" s="45"/>
      <c r="K42" s="45"/>
      <c r="L42" s="45"/>
      <c r="M42" s="45"/>
      <c r="N42" s="2"/>
      <c r="O42" s="2"/>
      <c r="P42" s="2"/>
      <c r="Q42" s="2"/>
    </row>
    <row r="43" spans="1:19" x14ac:dyDescent="0.15">
      <c r="A43" s="14" t="s">
        <v>7</v>
      </c>
      <c r="B43" s="63">
        <v>3287.6621</v>
      </c>
      <c r="C43" s="63">
        <v>3597.7112999999999</v>
      </c>
      <c r="D43" s="51">
        <v>-310.04919999999993</v>
      </c>
      <c r="E43" s="64">
        <v>733066.00280000002</v>
      </c>
      <c r="F43" s="65">
        <v>7350.4166999999998</v>
      </c>
      <c r="G43" s="63">
        <v>5495.7560000000003</v>
      </c>
      <c r="H43" s="63">
        <v>1854.6606999999995</v>
      </c>
      <c r="I43" s="63">
        <v>229141.2066</v>
      </c>
      <c r="J43" s="45"/>
      <c r="K43" s="45"/>
      <c r="L43" s="45"/>
      <c r="M43" s="45"/>
      <c r="N43" s="2"/>
      <c r="O43" s="2"/>
      <c r="P43" s="2"/>
      <c r="Q43" s="2"/>
    </row>
    <row r="44" spans="1:19" x14ac:dyDescent="0.15">
      <c r="A44" s="15" t="s">
        <v>8</v>
      </c>
      <c r="B44" s="64"/>
      <c r="C44" s="64"/>
      <c r="D44" s="51"/>
      <c r="E44" s="64"/>
      <c r="F44" s="65"/>
      <c r="G44" s="64"/>
      <c r="H44" s="51"/>
      <c r="I44" s="64"/>
      <c r="J44" s="45"/>
      <c r="K44" s="45"/>
      <c r="L44" s="45"/>
      <c r="M44" s="45"/>
      <c r="N44" s="2"/>
      <c r="O44" s="2"/>
      <c r="P44" s="2"/>
      <c r="Q44" s="2"/>
    </row>
    <row r="45" spans="1:19" x14ac:dyDescent="0.15">
      <c r="A45" s="15" t="s">
        <v>9</v>
      </c>
      <c r="B45" s="64"/>
      <c r="C45" s="64"/>
      <c r="D45" s="51"/>
      <c r="E45" s="64"/>
      <c r="F45" s="65"/>
      <c r="G45" s="64"/>
      <c r="H45" s="51"/>
      <c r="I45" s="64"/>
      <c r="J45" s="45"/>
      <c r="K45" s="45"/>
      <c r="L45" s="45"/>
      <c r="M45" s="45"/>
      <c r="N45" s="2"/>
      <c r="O45" s="2"/>
      <c r="P45" s="48"/>
      <c r="Q45" s="2"/>
    </row>
    <row r="46" spans="1:19" x14ac:dyDescent="0.15">
      <c r="A46" s="15" t="s">
        <v>10</v>
      </c>
      <c r="B46" s="64"/>
      <c r="C46" s="64"/>
      <c r="D46" s="51"/>
      <c r="E46" s="64"/>
      <c r="F46" s="65"/>
      <c r="G46" s="64"/>
      <c r="H46" s="64"/>
      <c r="I46" s="64"/>
      <c r="J46" s="45"/>
      <c r="K46" s="45"/>
      <c r="L46" s="45"/>
      <c r="M46" s="45"/>
      <c r="N46" s="2"/>
      <c r="O46" s="2"/>
      <c r="P46" s="2"/>
      <c r="Q46" s="2"/>
    </row>
    <row r="47" spans="1:19" x14ac:dyDescent="0.15">
      <c r="A47" s="15" t="s">
        <v>11</v>
      </c>
      <c r="B47" s="64"/>
      <c r="C47" s="64"/>
      <c r="D47" s="51"/>
      <c r="E47" s="64"/>
      <c r="F47" s="65"/>
      <c r="G47" s="64"/>
      <c r="H47" s="51"/>
      <c r="I47" s="64"/>
      <c r="J47" s="45"/>
      <c r="K47" s="45"/>
      <c r="L47" s="45"/>
      <c r="M47" s="45"/>
      <c r="N47" s="2"/>
      <c r="O47" s="2"/>
      <c r="P47" s="2"/>
      <c r="Q47" s="2"/>
    </row>
    <row r="48" spans="1:19" x14ac:dyDescent="0.15">
      <c r="A48" s="15" t="s">
        <v>12</v>
      </c>
      <c r="B48" s="64"/>
      <c r="C48" s="64"/>
      <c r="D48" s="51"/>
      <c r="E48" s="64"/>
      <c r="F48" s="65"/>
      <c r="G48" s="64"/>
      <c r="H48" s="51"/>
      <c r="I48" s="64"/>
      <c r="J48" s="45"/>
      <c r="K48" s="45"/>
      <c r="L48" s="45"/>
      <c r="M48" s="45"/>
      <c r="N48" s="2"/>
      <c r="O48" s="2"/>
      <c r="P48" s="2"/>
      <c r="Q48" s="2"/>
    </row>
    <row r="49" spans="1:17" x14ac:dyDescent="0.15">
      <c r="A49" s="15" t="s">
        <v>13</v>
      </c>
      <c r="B49" s="64"/>
      <c r="C49" s="64"/>
      <c r="D49" s="51"/>
      <c r="E49" s="64"/>
      <c r="F49" s="65"/>
      <c r="G49" s="64"/>
      <c r="H49" s="51"/>
      <c r="I49" s="64"/>
      <c r="J49" s="45"/>
      <c r="K49" s="45"/>
      <c r="L49" s="45"/>
      <c r="M49" s="45"/>
      <c r="N49" s="2"/>
      <c r="O49" s="2"/>
      <c r="P49" s="2"/>
      <c r="Q49" s="2"/>
    </row>
    <row r="50" spans="1:17" x14ac:dyDescent="0.15">
      <c r="A50" s="15" t="s">
        <v>14</v>
      </c>
      <c r="B50" s="64"/>
      <c r="C50" s="64"/>
      <c r="D50" s="51"/>
      <c r="E50" s="64"/>
      <c r="F50" s="65"/>
      <c r="G50" s="64"/>
      <c r="H50" s="51"/>
      <c r="I50" s="64"/>
      <c r="J50" s="45"/>
      <c r="K50" s="45"/>
      <c r="L50" s="45"/>
      <c r="M50" s="45"/>
      <c r="N50" s="2"/>
      <c r="O50" s="2"/>
      <c r="P50" s="2"/>
      <c r="Q50" s="2"/>
    </row>
    <row r="51" spans="1:17" x14ac:dyDescent="0.15">
      <c r="A51" s="15" t="s">
        <v>15</v>
      </c>
      <c r="B51" s="64"/>
      <c r="C51" s="64"/>
      <c r="D51" s="51"/>
      <c r="E51" s="64"/>
      <c r="F51" s="65"/>
      <c r="G51" s="64"/>
      <c r="H51" s="51"/>
      <c r="I51" s="64"/>
      <c r="J51" s="45"/>
      <c r="K51" s="45"/>
      <c r="L51" s="45"/>
      <c r="M51" s="45"/>
      <c r="N51" s="2"/>
      <c r="O51" s="2"/>
      <c r="P51" s="48"/>
      <c r="Q51" s="2"/>
    </row>
    <row r="52" spans="1:17" x14ac:dyDescent="0.15">
      <c r="A52" s="15" t="s">
        <v>16</v>
      </c>
      <c r="B52" s="64"/>
      <c r="C52" s="64"/>
      <c r="D52" s="51"/>
      <c r="E52" s="64"/>
      <c r="F52" s="65"/>
      <c r="G52" s="64"/>
      <c r="H52" s="51"/>
      <c r="I52" s="64"/>
      <c r="J52" s="45"/>
      <c r="K52" s="45"/>
      <c r="L52" s="45"/>
      <c r="M52" s="45"/>
      <c r="N52" s="2"/>
      <c r="O52" s="2"/>
      <c r="P52" s="2"/>
      <c r="Q52" s="2"/>
    </row>
    <row r="53" spans="1:17" x14ac:dyDescent="0.15">
      <c r="A53" s="15" t="s">
        <v>17</v>
      </c>
      <c r="B53" s="64"/>
      <c r="C53" s="64"/>
      <c r="D53" s="51"/>
      <c r="E53" s="64"/>
      <c r="F53" s="65"/>
      <c r="G53" s="64"/>
      <c r="H53" s="51"/>
      <c r="I53" s="64"/>
      <c r="J53" s="45"/>
      <c r="K53" s="45"/>
      <c r="L53" s="45"/>
      <c r="M53" s="45"/>
      <c r="N53" s="2"/>
      <c r="O53" s="2"/>
      <c r="P53" s="2"/>
      <c r="Q53" s="2"/>
    </row>
    <row r="54" spans="1:17" x14ac:dyDescent="0.15">
      <c r="A54" s="22" t="s">
        <v>18</v>
      </c>
      <c r="B54" s="66"/>
      <c r="C54" s="66"/>
      <c r="D54" s="69"/>
      <c r="E54" s="66"/>
      <c r="F54" s="67"/>
      <c r="G54" s="66"/>
      <c r="H54" s="68"/>
      <c r="I54" s="66"/>
      <c r="J54" s="45"/>
      <c r="K54" s="45"/>
      <c r="L54" s="45"/>
      <c r="M54" s="45"/>
      <c r="N54" s="2"/>
      <c r="O54" s="2"/>
      <c r="P54" s="2"/>
      <c r="Q54" s="2"/>
    </row>
    <row r="55" spans="1:17" x14ac:dyDescent="0.15">
      <c r="A55" s="7" t="s">
        <v>19</v>
      </c>
      <c r="B55" s="27">
        <f t="shared" ref="B55:H55" si="7">SUM(B43:B54)</f>
        <v>3287.6621</v>
      </c>
      <c r="C55" s="27">
        <f t="shared" si="7"/>
        <v>3597.7112999999999</v>
      </c>
      <c r="D55" s="70">
        <f t="shared" si="7"/>
        <v>-310.04919999999993</v>
      </c>
      <c r="E55" s="27"/>
      <c r="F55" s="27">
        <f t="shared" si="7"/>
        <v>7350.4166999999998</v>
      </c>
      <c r="G55" s="27">
        <f t="shared" si="7"/>
        <v>5495.7560000000003</v>
      </c>
      <c r="H55" s="27">
        <f t="shared" si="7"/>
        <v>1854.6606999999995</v>
      </c>
      <c r="I55" s="29"/>
      <c r="J55" s="45"/>
      <c r="K55" s="45"/>
      <c r="L55" s="45"/>
      <c r="M55" s="45"/>
      <c r="N55" s="2"/>
      <c r="O55" s="2"/>
      <c r="P55" s="2"/>
      <c r="Q55" s="2"/>
    </row>
    <row r="56" spans="1:17" x14ac:dyDescent="0.15">
      <c r="A56" s="44"/>
      <c r="B56" s="45"/>
      <c r="C56" s="45"/>
      <c r="D56" s="45"/>
      <c r="E56" s="2"/>
      <c r="F56" s="45"/>
      <c r="G56" s="45"/>
      <c r="H56" s="45"/>
      <c r="I56" s="45"/>
      <c r="J56" s="45"/>
      <c r="K56" s="45"/>
      <c r="L56" s="45"/>
      <c r="M56" s="45"/>
      <c r="N56" s="2"/>
      <c r="O56" s="2"/>
      <c r="P56" s="2"/>
      <c r="Q56" s="2"/>
    </row>
    <row r="57" spans="1:17" x14ac:dyDescent="0.15">
      <c r="A57" s="61" t="s">
        <v>30</v>
      </c>
      <c r="B57" s="46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15">
      <c r="A58" s="49"/>
      <c r="B58" s="46"/>
      <c r="C58" s="46"/>
      <c r="D58" s="46"/>
      <c r="E58" s="46"/>
      <c r="F58" s="46"/>
      <c r="G58" s="2"/>
      <c r="H58" s="2"/>
      <c r="I58" s="2"/>
      <c r="J58" s="2"/>
      <c r="K58" s="2"/>
      <c r="L58" s="2"/>
      <c r="M58" s="2"/>
      <c r="N58" s="2"/>
      <c r="O58" s="2"/>
      <c r="P58" s="48"/>
      <c r="Q58" s="2"/>
    </row>
    <row r="59" spans="1:17" x14ac:dyDescent="0.15">
      <c r="A59" s="44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5" x14ac:dyDescent="0.2">
      <c r="A60" s="3" t="s">
        <v>32</v>
      </c>
      <c r="B60" s="2"/>
      <c r="C60" s="2"/>
      <c r="D60" s="2"/>
      <c r="E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15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2.75" x14ac:dyDescent="0.2">
      <c r="A64" s="6" t="s">
        <v>0</v>
      </c>
      <c r="B64" s="71" t="s">
        <v>1</v>
      </c>
      <c r="C64" s="72"/>
      <c r="D64" s="72"/>
      <c r="E64" s="73"/>
      <c r="F64" s="71" t="s">
        <v>2</v>
      </c>
      <c r="G64" s="72" t="s">
        <v>2</v>
      </c>
      <c r="H64" s="72"/>
      <c r="I64" s="73"/>
      <c r="J64" s="71" t="s">
        <v>27</v>
      </c>
      <c r="K64" s="72" t="s">
        <v>2</v>
      </c>
      <c r="L64" s="72"/>
      <c r="M64" s="73"/>
    </row>
    <row r="65" spans="1:17" x14ac:dyDescent="0.15">
      <c r="A65" s="7"/>
      <c r="B65" s="8" t="s">
        <v>3</v>
      </c>
      <c r="C65" s="9" t="s">
        <v>4</v>
      </c>
      <c r="D65" s="10" t="s">
        <v>5</v>
      </c>
      <c r="E65" s="11" t="s">
        <v>6</v>
      </c>
      <c r="F65" s="12" t="s">
        <v>3</v>
      </c>
      <c r="G65" s="9" t="s">
        <v>4</v>
      </c>
      <c r="H65" s="9" t="s">
        <v>5</v>
      </c>
      <c r="I65" s="11" t="s">
        <v>6</v>
      </c>
      <c r="J65" s="12" t="s">
        <v>3</v>
      </c>
      <c r="K65" s="13" t="s">
        <v>4</v>
      </c>
      <c r="L65" s="9" t="s">
        <v>5</v>
      </c>
      <c r="M65" s="11" t="s">
        <v>6</v>
      </c>
    </row>
    <row r="66" spans="1:17" x14ac:dyDescent="0.15">
      <c r="A66" s="14" t="s">
        <v>7</v>
      </c>
      <c r="B66" s="54">
        <v>77484.834099999993</v>
      </c>
      <c r="C66" s="50">
        <v>66274.852499999994</v>
      </c>
      <c r="D66" s="50">
        <v>11209.981599999999</v>
      </c>
      <c r="E66" s="55">
        <v>3758191.0315999999</v>
      </c>
      <c r="F66" s="54">
        <v>13016.444799999999</v>
      </c>
      <c r="G66" s="50">
        <v>12862.6721</v>
      </c>
      <c r="H66" s="50">
        <v>153.77269999999953</v>
      </c>
      <c r="I66" s="55">
        <v>1190714.0321</v>
      </c>
      <c r="J66" s="54">
        <v>23006.204600000001</v>
      </c>
      <c r="K66" s="50">
        <v>12567.207899999999</v>
      </c>
      <c r="L66" s="50">
        <v>10438.996700000002</v>
      </c>
      <c r="M66" s="55">
        <v>536840.16189999995</v>
      </c>
    </row>
    <row r="67" spans="1:17" x14ac:dyDescent="0.15">
      <c r="A67" s="15" t="s">
        <v>8</v>
      </c>
      <c r="B67" s="56"/>
      <c r="C67" s="51"/>
      <c r="D67" s="51"/>
      <c r="E67" s="57"/>
      <c r="F67" s="56"/>
      <c r="G67" s="51"/>
      <c r="H67" s="51"/>
      <c r="I67" s="57"/>
      <c r="J67" s="56"/>
      <c r="K67" s="51"/>
      <c r="L67" s="51"/>
      <c r="M67" s="57"/>
    </row>
    <row r="68" spans="1:17" x14ac:dyDescent="0.15">
      <c r="A68" s="15" t="s">
        <v>9</v>
      </c>
      <c r="B68" s="56"/>
      <c r="C68" s="51"/>
      <c r="D68" s="51"/>
      <c r="E68" s="57"/>
      <c r="F68" s="56"/>
      <c r="G68" s="51"/>
      <c r="H68" s="51"/>
      <c r="I68" s="57"/>
      <c r="J68" s="56"/>
      <c r="K68" s="51"/>
      <c r="L68" s="51"/>
      <c r="M68" s="57"/>
    </row>
    <row r="69" spans="1:17" x14ac:dyDescent="0.15">
      <c r="A69" s="15" t="s">
        <v>10</v>
      </c>
      <c r="B69" s="56"/>
      <c r="C69" s="51"/>
      <c r="D69" s="51"/>
      <c r="E69" s="57"/>
      <c r="F69" s="56"/>
      <c r="G69" s="51"/>
      <c r="H69" s="51"/>
      <c r="I69" s="57"/>
      <c r="J69" s="56"/>
      <c r="K69" s="51"/>
      <c r="L69" s="51"/>
      <c r="M69" s="57"/>
    </row>
    <row r="70" spans="1:17" x14ac:dyDescent="0.15">
      <c r="A70" s="15" t="s">
        <v>11</v>
      </c>
      <c r="B70" s="56"/>
      <c r="C70" s="51"/>
      <c r="D70" s="51"/>
      <c r="E70" s="58"/>
      <c r="F70" s="56"/>
      <c r="G70" s="51"/>
      <c r="H70" s="51"/>
      <c r="I70" s="58"/>
      <c r="J70" s="56"/>
      <c r="K70" s="51"/>
      <c r="L70" s="51"/>
      <c r="M70" s="58"/>
    </row>
    <row r="71" spans="1:17" x14ac:dyDescent="0.15">
      <c r="A71" s="15" t="s">
        <v>12</v>
      </c>
      <c r="B71" s="56"/>
      <c r="C71" s="51"/>
      <c r="D71" s="51"/>
      <c r="E71" s="57"/>
      <c r="F71" s="56"/>
      <c r="G71" s="51"/>
      <c r="H71" s="51"/>
      <c r="I71" s="57"/>
      <c r="J71" s="56"/>
      <c r="K71" s="51"/>
      <c r="L71" s="51"/>
      <c r="M71" s="57"/>
    </row>
    <row r="72" spans="1:17" x14ac:dyDescent="0.15">
      <c r="A72" s="15" t="s">
        <v>13</v>
      </c>
      <c r="B72" s="56"/>
      <c r="C72" s="51"/>
      <c r="D72" s="51"/>
      <c r="E72" s="57"/>
      <c r="F72" s="56"/>
      <c r="G72" s="51"/>
      <c r="H72" s="51"/>
      <c r="I72" s="57"/>
      <c r="J72" s="56"/>
      <c r="K72" s="51"/>
      <c r="L72" s="51"/>
      <c r="M72" s="57"/>
    </row>
    <row r="73" spans="1:17" x14ac:dyDescent="0.15">
      <c r="A73" s="15" t="s">
        <v>14</v>
      </c>
      <c r="B73" s="16"/>
      <c r="C73" s="17"/>
      <c r="D73" s="17"/>
      <c r="E73" s="20"/>
      <c r="F73" s="16"/>
      <c r="G73" s="17"/>
      <c r="H73" s="17"/>
      <c r="I73" s="20"/>
      <c r="J73" s="16"/>
      <c r="K73" s="17"/>
      <c r="L73" s="17"/>
      <c r="M73" s="20"/>
    </row>
    <row r="74" spans="1:17" x14ac:dyDescent="0.15">
      <c r="A74" s="15" t="s">
        <v>15</v>
      </c>
      <c r="B74" s="16"/>
      <c r="C74" s="17"/>
      <c r="D74" s="17"/>
      <c r="E74" s="20"/>
      <c r="F74" s="16"/>
      <c r="G74" s="17"/>
      <c r="H74" s="17"/>
      <c r="I74" s="20"/>
      <c r="J74" s="16"/>
      <c r="K74" s="17"/>
      <c r="L74" s="17"/>
      <c r="M74" s="18"/>
    </row>
    <row r="75" spans="1:17" x14ac:dyDescent="0.15">
      <c r="A75" s="15" t="s">
        <v>16</v>
      </c>
      <c r="B75" s="21"/>
      <c r="C75" s="17"/>
      <c r="D75" s="17"/>
      <c r="E75" s="16"/>
      <c r="F75" s="21"/>
      <c r="G75" s="17"/>
      <c r="H75" s="17"/>
      <c r="I75" s="16"/>
      <c r="J75" s="21"/>
      <c r="K75" s="17"/>
      <c r="L75" s="17"/>
      <c r="M75" s="20"/>
    </row>
    <row r="76" spans="1:17" x14ac:dyDescent="0.15">
      <c r="A76" s="15" t="s">
        <v>17</v>
      </c>
      <c r="B76" s="21"/>
      <c r="C76" s="17"/>
      <c r="D76" s="17"/>
      <c r="E76" s="16"/>
      <c r="F76" s="21"/>
      <c r="G76" s="17"/>
      <c r="H76" s="17"/>
      <c r="I76" s="16"/>
      <c r="J76" s="21"/>
      <c r="K76" s="17"/>
      <c r="L76" s="17"/>
      <c r="M76" s="18"/>
    </row>
    <row r="77" spans="1:17" x14ac:dyDescent="0.15">
      <c r="A77" s="22" t="s">
        <v>18</v>
      </c>
      <c r="B77" s="23"/>
      <c r="C77" s="24"/>
      <c r="D77" s="25"/>
      <c r="E77" s="26"/>
      <c r="F77" s="23"/>
      <c r="G77" s="24"/>
      <c r="H77" s="25"/>
      <c r="I77" s="26"/>
      <c r="J77" s="23"/>
      <c r="K77" s="24"/>
      <c r="L77" s="25"/>
      <c r="M77" s="26"/>
    </row>
    <row r="78" spans="1:17" x14ac:dyDescent="0.15">
      <c r="A78" s="7" t="s">
        <v>19</v>
      </c>
      <c r="B78" s="27">
        <f t="shared" ref="B78:D78" si="8">SUM(B66:B77)</f>
        <v>77484.834099999993</v>
      </c>
      <c r="C78" s="28">
        <f t="shared" si="8"/>
        <v>66274.852499999994</v>
      </c>
      <c r="D78" s="28">
        <f t="shared" si="8"/>
        <v>11209.981599999999</v>
      </c>
      <c r="E78" s="29"/>
      <c r="F78" s="27">
        <f t="shared" ref="F78:H78" si="9">SUM(F66:F77)</f>
        <v>13016.444799999999</v>
      </c>
      <c r="G78" s="28">
        <f t="shared" si="9"/>
        <v>12862.6721</v>
      </c>
      <c r="H78" s="28">
        <f t="shared" si="9"/>
        <v>153.77269999999953</v>
      </c>
      <c r="I78" s="29"/>
      <c r="J78" s="27">
        <f t="shared" ref="J78:L78" si="10">SUM(J66:J77)</f>
        <v>23006.204600000001</v>
      </c>
      <c r="K78" s="28">
        <f t="shared" si="10"/>
        <v>12567.207899999999</v>
      </c>
      <c r="L78" s="28">
        <f t="shared" si="10"/>
        <v>10438.996700000002</v>
      </c>
      <c r="M78" s="29"/>
    </row>
    <row r="79" spans="1:17" x14ac:dyDescent="0.15">
      <c r="A79" s="30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2"/>
      <c r="O79" s="2"/>
      <c r="P79" s="2"/>
      <c r="Q79" s="2"/>
    </row>
    <row r="80" spans="1:17" ht="12.75" x14ac:dyDescent="0.2">
      <c r="A80" s="6" t="s">
        <v>0</v>
      </c>
      <c r="B80" s="71" t="s">
        <v>28</v>
      </c>
      <c r="C80" s="72" t="s">
        <v>2</v>
      </c>
      <c r="D80" s="72"/>
      <c r="E80" s="73"/>
      <c r="F80" s="71" t="s">
        <v>20</v>
      </c>
      <c r="G80" s="72"/>
      <c r="H80" s="72"/>
      <c r="I80" s="73"/>
      <c r="J80" s="71" t="s">
        <v>21</v>
      </c>
      <c r="K80" s="72" t="s">
        <v>2</v>
      </c>
      <c r="L80" s="72"/>
      <c r="M80" s="73"/>
      <c r="N80" s="71" t="s">
        <v>22</v>
      </c>
      <c r="O80" s="72" t="s">
        <v>2</v>
      </c>
      <c r="P80" s="72"/>
      <c r="Q80" s="73"/>
    </row>
    <row r="81" spans="1:17" x14ac:dyDescent="0.15">
      <c r="A81" s="7"/>
      <c r="B81" s="12" t="s">
        <v>3</v>
      </c>
      <c r="C81" s="13" t="s">
        <v>4</v>
      </c>
      <c r="D81" s="9" t="s">
        <v>5</v>
      </c>
      <c r="E81" s="11" t="s">
        <v>6</v>
      </c>
      <c r="F81" s="12" t="s">
        <v>3</v>
      </c>
      <c r="G81" s="13" t="s">
        <v>4</v>
      </c>
      <c r="H81" s="9" t="s">
        <v>5</v>
      </c>
      <c r="I81" s="11" t="s">
        <v>6</v>
      </c>
      <c r="J81" s="12" t="s">
        <v>3</v>
      </c>
      <c r="K81" s="13" t="s">
        <v>4</v>
      </c>
      <c r="L81" s="9" t="s">
        <v>5</v>
      </c>
      <c r="M81" s="11" t="s">
        <v>6</v>
      </c>
      <c r="N81" s="12" t="s">
        <v>3</v>
      </c>
      <c r="O81" s="13" t="s">
        <v>4</v>
      </c>
      <c r="P81" s="9" t="s">
        <v>5</v>
      </c>
      <c r="Q81" s="11" t="s">
        <v>6</v>
      </c>
    </row>
    <row r="82" spans="1:17" x14ac:dyDescent="0.15">
      <c r="A82" s="14" t="s">
        <v>7</v>
      </c>
      <c r="B82" s="54">
        <v>12007.242200000001</v>
      </c>
      <c r="C82" s="50">
        <v>14045.699000000001</v>
      </c>
      <c r="D82" s="50">
        <v>-2038.4567999999999</v>
      </c>
      <c r="E82" s="55">
        <v>307156.18400000001</v>
      </c>
      <c r="F82" s="54">
        <v>991.29280000000006</v>
      </c>
      <c r="G82" s="50">
        <v>1180.4853000000001</v>
      </c>
      <c r="H82" s="50">
        <v>-189.1925</v>
      </c>
      <c r="I82" s="55">
        <v>37784.296699999999</v>
      </c>
      <c r="J82" s="54">
        <v>440.73899999999998</v>
      </c>
      <c r="K82" s="50">
        <v>234.2884</v>
      </c>
      <c r="L82" s="50">
        <v>206.45059999999998</v>
      </c>
      <c r="M82" s="55">
        <v>51779.490599999997</v>
      </c>
      <c r="N82" s="32">
        <f>B66+F66+J66+B82+F82+J82</f>
        <v>126946.75749999998</v>
      </c>
      <c r="O82" s="33">
        <f>C66+G66+K66+C82+G82+K82</f>
        <v>107165.20519999998</v>
      </c>
      <c r="P82" s="33">
        <f>+N82-O82</f>
        <v>19781.552299999996</v>
      </c>
      <c r="Q82" s="34">
        <f>E66+I66+M66+E82+I82+M82</f>
        <v>5882465.1968999999</v>
      </c>
    </row>
    <row r="83" spans="1:17" x14ac:dyDescent="0.15">
      <c r="A83" s="15" t="s">
        <v>8</v>
      </c>
      <c r="B83" s="56"/>
      <c r="C83" s="51"/>
      <c r="D83" s="51"/>
      <c r="E83" s="57"/>
      <c r="F83" s="56"/>
      <c r="G83" s="51"/>
      <c r="H83" s="51"/>
      <c r="I83" s="57"/>
      <c r="J83" s="56"/>
      <c r="K83" s="51"/>
      <c r="L83" s="51"/>
      <c r="M83" s="57"/>
      <c r="N83" s="35">
        <f t="shared" ref="N83:N93" si="11">B67+F67+J67+B83+F83+J83</f>
        <v>0</v>
      </c>
      <c r="O83" s="36">
        <f t="shared" ref="O83:O93" si="12">C67+G67+K67+C83+G83+K83</f>
        <v>0</v>
      </c>
      <c r="P83" s="36">
        <f t="shared" ref="P83:P88" si="13">+N83-O83</f>
        <v>0</v>
      </c>
      <c r="Q83" s="37">
        <f t="shared" ref="Q83:Q92" si="14">E67+I67+M67+E83+I83+M83</f>
        <v>0</v>
      </c>
    </row>
    <row r="84" spans="1:17" x14ac:dyDescent="0.15">
      <c r="A84" s="15" t="s">
        <v>9</v>
      </c>
      <c r="B84" s="56"/>
      <c r="C84" s="51"/>
      <c r="D84" s="51"/>
      <c r="E84" s="57"/>
      <c r="F84" s="56"/>
      <c r="G84" s="51"/>
      <c r="H84" s="51"/>
      <c r="I84" s="57"/>
      <c r="J84" s="56"/>
      <c r="K84" s="51"/>
      <c r="L84" s="51"/>
      <c r="M84" s="57"/>
      <c r="N84" s="35">
        <f t="shared" si="11"/>
        <v>0</v>
      </c>
      <c r="O84" s="36">
        <f t="shared" si="12"/>
        <v>0</v>
      </c>
      <c r="P84" s="36">
        <f t="shared" si="13"/>
        <v>0</v>
      </c>
      <c r="Q84" s="37">
        <f t="shared" si="14"/>
        <v>0</v>
      </c>
    </row>
    <row r="85" spans="1:17" x14ac:dyDescent="0.15">
      <c r="A85" s="15" t="s">
        <v>10</v>
      </c>
      <c r="B85" s="56"/>
      <c r="C85" s="51"/>
      <c r="D85" s="51"/>
      <c r="E85" s="57"/>
      <c r="F85" s="56"/>
      <c r="G85" s="51"/>
      <c r="H85" s="51"/>
      <c r="I85" s="57"/>
      <c r="J85" s="56"/>
      <c r="K85" s="51"/>
      <c r="L85" s="51"/>
      <c r="M85" s="57"/>
      <c r="N85" s="35">
        <f t="shared" si="11"/>
        <v>0</v>
      </c>
      <c r="O85" s="36">
        <f t="shared" si="12"/>
        <v>0</v>
      </c>
      <c r="P85" s="36">
        <f t="shared" si="13"/>
        <v>0</v>
      </c>
      <c r="Q85" s="37">
        <f t="shared" si="14"/>
        <v>0</v>
      </c>
    </row>
    <row r="86" spans="1:17" x14ac:dyDescent="0.15">
      <c r="A86" s="15" t="s">
        <v>11</v>
      </c>
      <c r="B86" s="56"/>
      <c r="C86" s="51"/>
      <c r="D86" s="51"/>
      <c r="E86" s="58"/>
      <c r="F86" s="56"/>
      <c r="G86" s="51"/>
      <c r="H86" s="51"/>
      <c r="I86" s="58"/>
      <c r="J86" s="56"/>
      <c r="K86" s="51"/>
      <c r="L86" s="51"/>
      <c r="M86" s="58"/>
      <c r="N86" s="35">
        <f t="shared" si="11"/>
        <v>0</v>
      </c>
      <c r="O86" s="36">
        <f t="shared" si="12"/>
        <v>0</v>
      </c>
      <c r="P86" s="36">
        <f t="shared" si="13"/>
        <v>0</v>
      </c>
      <c r="Q86" s="38">
        <f t="shared" si="14"/>
        <v>0</v>
      </c>
    </row>
    <row r="87" spans="1:17" x14ac:dyDescent="0.15">
      <c r="A87" s="15" t="s">
        <v>12</v>
      </c>
      <c r="B87" s="56"/>
      <c r="C87" s="51"/>
      <c r="D87" s="51"/>
      <c r="E87" s="57"/>
      <c r="F87" s="56"/>
      <c r="G87" s="51"/>
      <c r="H87" s="51"/>
      <c r="I87" s="57"/>
      <c r="J87" s="56"/>
      <c r="K87" s="51"/>
      <c r="L87" s="51"/>
      <c r="M87" s="57"/>
      <c r="N87" s="35">
        <f t="shared" si="11"/>
        <v>0</v>
      </c>
      <c r="O87" s="36">
        <f t="shared" si="12"/>
        <v>0</v>
      </c>
      <c r="P87" s="36">
        <f t="shared" si="13"/>
        <v>0</v>
      </c>
      <c r="Q87" s="37">
        <f t="shared" si="14"/>
        <v>0</v>
      </c>
    </row>
    <row r="88" spans="1:17" x14ac:dyDescent="0.15">
      <c r="A88" s="15" t="s">
        <v>13</v>
      </c>
      <c r="B88" s="56"/>
      <c r="C88" s="51"/>
      <c r="D88" s="51"/>
      <c r="E88" s="57"/>
      <c r="F88" s="56"/>
      <c r="G88" s="51"/>
      <c r="H88" s="51"/>
      <c r="I88" s="57"/>
      <c r="J88" s="56"/>
      <c r="K88" s="51"/>
      <c r="L88" s="51"/>
      <c r="M88" s="57"/>
      <c r="N88" s="35">
        <f t="shared" si="11"/>
        <v>0</v>
      </c>
      <c r="O88" s="36">
        <f t="shared" si="12"/>
        <v>0</v>
      </c>
      <c r="P88" s="36">
        <f t="shared" si="13"/>
        <v>0</v>
      </c>
      <c r="Q88" s="37">
        <f t="shared" si="14"/>
        <v>0</v>
      </c>
    </row>
    <row r="89" spans="1:17" x14ac:dyDescent="0.15">
      <c r="A89" s="15" t="s">
        <v>14</v>
      </c>
      <c r="B89" s="56"/>
      <c r="C89" s="51"/>
      <c r="D89" s="51"/>
      <c r="E89" s="59"/>
      <c r="F89" s="56"/>
      <c r="G89" s="51"/>
      <c r="H89" s="51"/>
      <c r="I89" s="59"/>
      <c r="J89" s="56"/>
      <c r="K89" s="51"/>
      <c r="L89" s="51"/>
      <c r="M89" s="59"/>
      <c r="N89" s="35">
        <f t="shared" si="11"/>
        <v>0</v>
      </c>
      <c r="O89" s="36">
        <f t="shared" si="12"/>
        <v>0</v>
      </c>
      <c r="P89" s="36">
        <f>+N89-O89</f>
        <v>0</v>
      </c>
      <c r="Q89" s="39">
        <f t="shared" si="14"/>
        <v>0</v>
      </c>
    </row>
    <row r="90" spans="1:17" x14ac:dyDescent="0.15">
      <c r="A90" s="15" t="s">
        <v>15</v>
      </c>
      <c r="B90" s="16"/>
      <c r="C90" s="17"/>
      <c r="D90" s="17"/>
      <c r="E90" s="20"/>
      <c r="F90" s="16"/>
      <c r="G90" s="17"/>
      <c r="H90" s="17"/>
      <c r="I90" s="20"/>
      <c r="J90" s="16"/>
      <c r="K90" s="17"/>
      <c r="L90" s="17"/>
      <c r="M90" s="20"/>
      <c r="N90" s="35">
        <f t="shared" si="11"/>
        <v>0</v>
      </c>
      <c r="O90" s="36">
        <f t="shared" si="12"/>
        <v>0</v>
      </c>
      <c r="P90" s="36">
        <f t="shared" ref="P90:P92" si="15">+N90-O90</f>
        <v>0</v>
      </c>
      <c r="Q90" s="37">
        <f t="shared" si="14"/>
        <v>0</v>
      </c>
    </row>
    <row r="91" spans="1:17" x14ac:dyDescent="0.15">
      <c r="A91" s="15" t="s">
        <v>16</v>
      </c>
      <c r="B91" s="21"/>
      <c r="C91" s="17"/>
      <c r="D91" s="17"/>
      <c r="E91" s="18"/>
      <c r="F91" s="21"/>
      <c r="G91" s="17"/>
      <c r="H91" s="17"/>
      <c r="I91" s="16"/>
      <c r="J91" s="21"/>
      <c r="K91" s="17"/>
      <c r="L91" s="17"/>
      <c r="M91" s="16"/>
      <c r="N91" s="40">
        <f t="shared" si="11"/>
        <v>0</v>
      </c>
      <c r="O91" s="36">
        <f t="shared" si="12"/>
        <v>0</v>
      </c>
      <c r="P91" s="36">
        <f t="shared" si="15"/>
        <v>0</v>
      </c>
      <c r="Q91" s="39">
        <f t="shared" si="14"/>
        <v>0</v>
      </c>
    </row>
    <row r="92" spans="1:17" x14ac:dyDescent="0.15">
      <c r="A92" s="15" t="s">
        <v>17</v>
      </c>
      <c r="B92" s="21"/>
      <c r="C92" s="17"/>
      <c r="D92" s="17"/>
      <c r="E92" s="20"/>
      <c r="F92" s="21"/>
      <c r="G92" s="17"/>
      <c r="H92" s="17"/>
      <c r="I92" s="16"/>
      <c r="J92" s="21"/>
      <c r="K92" s="17"/>
      <c r="L92" s="17"/>
      <c r="M92" s="16"/>
      <c r="N92" s="40">
        <f t="shared" si="11"/>
        <v>0</v>
      </c>
      <c r="O92" s="36">
        <f t="shared" si="12"/>
        <v>0</v>
      </c>
      <c r="P92" s="36">
        <f t="shared" si="15"/>
        <v>0</v>
      </c>
      <c r="Q92" s="37">
        <f t="shared" si="14"/>
        <v>0</v>
      </c>
    </row>
    <row r="93" spans="1:17" x14ac:dyDescent="0.15">
      <c r="A93" s="22" t="s">
        <v>18</v>
      </c>
      <c r="B93" s="23"/>
      <c r="C93" s="24"/>
      <c r="D93" s="25"/>
      <c r="E93" s="26"/>
      <c r="F93" s="23"/>
      <c r="G93" s="24"/>
      <c r="H93" s="25"/>
      <c r="I93" s="26"/>
      <c r="J93" s="23"/>
      <c r="K93" s="24"/>
      <c r="L93" s="25"/>
      <c r="M93" s="26"/>
      <c r="N93" s="41">
        <f t="shared" si="11"/>
        <v>0</v>
      </c>
      <c r="O93" s="28">
        <f t="shared" si="12"/>
        <v>0</v>
      </c>
      <c r="P93" s="42">
        <f>+N93-O93</f>
        <v>0</v>
      </c>
      <c r="Q93" s="43">
        <f>E77+I77+M77+E93+I93+M93</f>
        <v>0</v>
      </c>
    </row>
    <row r="94" spans="1:17" x14ac:dyDescent="0.15">
      <c r="A94" s="7" t="s">
        <v>19</v>
      </c>
      <c r="B94" s="27">
        <f t="shared" ref="B94:D94" si="16">SUM(B82:B93)</f>
        <v>12007.242200000001</v>
      </c>
      <c r="C94" s="28">
        <f t="shared" si="16"/>
        <v>14045.699000000001</v>
      </c>
      <c r="D94" s="28">
        <f t="shared" si="16"/>
        <v>-2038.4567999999999</v>
      </c>
      <c r="E94" s="29"/>
      <c r="F94" s="27">
        <f t="shared" ref="F94:H94" si="17">SUM(F82:F93)</f>
        <v>991.29280000000006</v>
      </c>
      <c r="G94" s="28">
        <f t="shared" si="17"/>
        <v>1180.4853000000001</v>
      </c>
      <c r="H94" s="28">
        <f t="shared" si="17"/>
        <v>-189.1925</v>
      </c>
      <c r="I94" s="29"/>
      <c r="J94" s="27">
        <f t="shared" ref="J94:L94" si="18">SUM(J82:J93)</f>
        <v>440.73899999999998</v>
      </c>
      <c r="K94" s="27">
        <f t="shared" si="18"/>
        <v>234.2884</v>
      </c>
      <c r="L94" s="28">
        <f t="shared" si="18"/>
        <v>206.45059999999998</v>
      </c>
      <c r="M94" s="29"/>
      <c r="N94" s="27">
        <f>SUM(N82:N93)</f>
        <v>126946.75749999998</v>
      </c>
      <c r="O94" s="27">
        <f>SUM(O82:O93)</f>
        <v>107165.20519999998</v>
      </c>
      <c r="P94" s="28">
        <f>SUM(P82:P93)</f>
        <v>19781.552299999996</v>
      </c>
      <c r="Q94" s="29"/>
    </row>
    <row r="95" spans="1:17" x14ac:dyDescent="0.15">
      <c r="A95" s="44"/>
      <c r="B95" s="45"/>
      <c r="C95" s="45"/>
      <c r="D95" s="45"/>
      <c r="E95" s="2"/>
      <c r="F95" s="45"/>
      <c r="G95" s="45"/>
      <c r="H95" s="45"/>
      <c r="I95" s="45"/>
      <c r="J95" s="45"/>
      <c r="K95" s="45"/>
      <c r="L95" s="45"/>
      <c r="M95" s="45"/>
      <c r="N95" s="2"/>
      <c r="O95" s="2"/>
      <c r="P95" s="2"/>
      <c r="Q95" s="2"/>
    </row>
    <row r="96" spans="1:17" ht="12.75" x14ac:dyDescent="0.2">
      <c r="A96" s="49"/>
      <c r="B96" s="71" t="s">
        <v>24</v>
      </c>
      <c r="C96" s="72"/>
      <c r="D96" s="72"/>
      <c r="E96" s="73"/>
      <c r="F96" s="71" t="s">
        <v>29</v>
      </c>
      <c r="G96" s="72"/>
      <c r="H96" s="72"/>
      <c r="I96" s="73"/>
      <c r="J96" s="45"/>
      <c r="K96" s="45"/>
      <c r="L96" s="45"/>
      <c r="M96" s="45"/>
      <c r="N96" s="2"/>
      <c r="O96" s="2"/>
      <c r="P96" s="2"/>
      <c r="Q96" s="2"/>
    </row>
    <row r="97" spans="1:17" ht="12.75" x14ac:dyDescent="0.2">
      <c r="A97" s="6" t="s">
        <v>0</v>
      </c>
      <c r="B97" s="71" t="s">
        <v>26</v>
      </c>
      <c r="C97" s="72"/>
      <c r="D97" s="72"/>
      <c r="E97" s="73"/>
      <c r="F97" s="71" t="s">
        <v>25</v>
      </c>
      <c r="G97" s="72"/>
      <c r="H97" s="72"/>
      <c r="I97" s="73"/>
      <c r="J97" s="45"/>
      <c r="K97" s="45"/>
      <c r="L97" s="45"/>
      <c r="M97" s="45"/>
      <c r="N97" s="2"/>
      <c r="O97" s="2"/>
      <c r="P97" s="2"/>
      <c r="Q97" s="2"/>
    </row>
    <row r="98" spans="1:17" x14ac:dyDescent="0.15">
      <c r="A98" s="7"/>
      <c r="B98" s="12" t="s">
        <v>3</v>
      </c>
      <c r="C98" s="13" t="s">
        <v>4</v>
      </c>
      <c r="D98" s="9" t="s">
        <v>5</v>
      </c>
      <c r="E98" s="11" t="s">
        <v>6</v>
      </c>
      <c r="F98" s="12" t="s">
        <v>3</v>
      </c>
      <c r="G98" s="13" t="s">
        <v>4</v>
      </c>
      <c r="H98" s="9" t="s">
        <v>5</v>
      </c>
      <c r="I98" s="11" t="s">
        <v>6</v>
      </c>
      <c r="J98" s="45"/>
      <c r="K98" s="45"/>
      <c r="L98" s="45"/>
      <c r="M98" s="45"/>
      <c r="N98" s="2"/>
      <c r="O98" s="2"/>
      <c r="P98" s="2"/>
      <c r="Q98" s="2"/>
    </row>
    <row r="99" spans="1:17" x14ac:dyDescent="0.15">
      <c r="A99" s="14" t="s">
        <v>7</v>
      </c>
      <c r="B99" s="50">
        <v>3114.6260000000002</v>
      </c>
      <c r="C99" s="50">
        <v>2431.2869000000001</v>
      </c>
      <c r="D99" s="50">
        <v>683.33910000000014</v>
      </c>
      <c r="E99" s="57">
        <v>358787.61229999998</v>
      </c>
      <c r="F99" s="50">
        <v>7322.3585999999996</v>
      </c>
      <c r="G99" s="50">
        <v>5423.0583999999999</v>
      </c>
      <c r="H99" s="50">
        <v>1899.3001999999997</v>
      </c>
      <c r="I99" s="58">
        <v>227471.3866</v>
      </c>
      <c r="J99" s="45"/>
      <c r="K99" s="45"/>
      <c r="L99" s="45"/>
      <c r="M99" s="45"/>
      <c r="N99" s="2"/>
      <c r="O99" s="2"/>
      <c r="P99" s="2"/>
      <c r="Q99" s="2"/>
    </row>
    <row r="100" spans="1:17" x14ac:dyDescent="0.15">
      <c r="A100" s="15" t="s">
        <v>8</v>
      </c>
      <c r="B100" s="51"/>
      <c r="C100" s="51"/>
      <c r="D100" s="51"/>
      <c r="E100" s="57"/>
      <c r="F100" s="51"/>
      <c r="G100" s="51"/>
      <c r="H100" s="51"/>
      <c r="I100" s="57"/>
      <c r="J100" s="45"/>
      <c r="K100" s="45"/>
      <c r="L100" s="45"/>
      <c r="M100" s="45"/>
      <c r="N100" s="2"/>
      <c r="O100" s="2"/>
      <c r="P100" s="2"/>
      <c r="Q100" s="2"/>
    </row>
    <row r="101" spans="1:17" x14ac:dyDescent="0.15">
      <c r="A101" s="15" t="s">
        <v>9</v>
      </c>
      <c r="B101" s="51"/>
      <c r="C101" s="51"/>
      <c r="D101" s="51"/>
      <c r="E101" s="58"/>
      <c r="F101" s="51"/>
      <c r="G101" s="51"/>
      <c r="H101" s="51"/>
      <c r="I101" s="57"/>
      <c r="J101" s="45"/>
      <c r="K101" s="45"/>
      <c r="L101" s="45"/>
      <c r="M101" s="45"/>
      <c r="N101" s="2"/>
      <c r="O101" s="2"/>
      <c r="P101" s="2"/>
      <c r="Q101" s="2"/>
    </row>
    <row r="102" spans="1:17" x14ac:dyDescent="0.15">
      <c r="A102" s="15" t="s">
        <v>10</v>
      </c>
      <c r="B102" s="51"/>
      <c r="C102" s="51"/>
      <c r="D102" s="51"/>
      <c r="E102" s="57"/>
      <c r="F102" s="51"/>
      <c r="G102" s="51"/>
      <c r="H102" s="51"/>
      <c r="I102" s="58"/>
      <c r="J102" s="45"/>
      <c r="K102" s="45"/>
      <c r="L102" s="45"/>
      <c r="M102" s="45"/>
      <c r="N102" s="2"/>
      <c r="O102" s="2"/>
      <c r="P102" s="2"/>
      <c r="Q102" s="2"/>
    </row>
    <row r="103" spans="1:17" x14ac:dyDescent="0.15">
      <c r="A103" s="15" t="s">
        <v>11</v>
      </c>
      <c r="B103" s="51"/>
      <c r="C103" s="51"/>
      <c r="D103" s="51"/>
      <c r="E103" s="57"/>
      <c r="F103" s="51"/>
      <c r="G103" s="51"/>
      <c r="H103" s="51"/>
      <c r="I103" s="58"/>
      <c r="J103" s="45"/>
      <c r="K103" s="45"/>
      <c r="L103" s="45"/>
      <c r="M103" s="45"/>
      <c r="N103" s="2"/>
      <c r="O103" s="2"/>
      <c r="P103" s="2"/>
      <c r="Q103" s="2"/>
    </row>
    <row r="104" spans="1:17" x14ac:dyDescent="0.15">
      <c r="A104" s="15" t="s">
        <v>12</v>
      </c>
      <c r="B104" s="51"/>
      <c r="C104" s="51"/>
      <c r="D104" s="51"/>
      <c r="E104" s="58"/>
      <c r="F104" s="51"/>
      <c r="G104" s="51"/>
      <c r="H104" s="51"/>
      <c r="I104" s="57"/>
      <c r="J104" s="45"/>
      <c r="K104" s="45"/>
      <c r="L104" s="45"/>
      <c r="M104" s="45"/>
      <c r="N104" s="2"/>
      <c r="O104" s="2"/>
      <c r="P104" s="2"/>
      <c r="Q104" s="2"/>
    </row>
    <row r="105" spans="1:17" x14ac:dyDescent="0.15">
      <c r="A105" s="15" t="s">
        <v>13</v>
      </c>
      <c r="B105" s="51"/>
      <c r="C105" s="51"/>
      <c r="D105" s="51"/>
      <c r="E105" s="57"/>
      <c r="F105" s="51"/>
      <c r="G105" s="51"/>
      <c r="H105" s="51"/>
      <c r="I105" s="57"/>
      <c r="J105" s="45"/>
      <c r="K105" s="45"/>
      <c r="L105" s="45"/>
      <c r="M105" s="45"/>
      <c r="N105" s="2"/>
      <c r="O105" s="2"/>
      <c r="P105" s="2"/>
      <c r="Q105" s="2"/>
    </row>
    <row r="106" spans="1:17" x14ac:dyDescent="0.15">
      <c r="A106" s="15" t="s">
        <v>14</v>
      </c>
      <c r="B106" s="51"/>
      <c r="C106" s="51"/>
      <c r="D106" s="17"/>
      <c r="E106" s="18"/>
      <c r="F106" s="51"/>
      <c r="G106" s="51"/>
      <c r="H106" s="17"/>
      <c r="I106" s="19"/>
      <c r="J106" s="45"/>
      <c r="K106" s="45"/>
      <c r="L106" s="45"/>
      <c r="M106" s="45"/>
      <c r="N106" s="2"/>
      <c r="O106" s="2"/>
      <c r="P106" s="2"/>
      <c r="Q106" s="2"/>
    </row>
    <row r="107" spans="1:17" x14ac:dyDescent="0.15">
      <c r="A107" s="15" t="s">
        <v>15</v>
      </c>
      <c r="B107" s="51"/>
      <c r="C107" s="51"/>
      <c r="D107" s="17"/>
      <c r="E107" s="19"/>
      <c r="F107" s="51"/>
      <c r="G107" s="51"/>
      <c r="H107" s="17"/>
      <c r="I107" s="19"/>
      <c r="J107" s="45"/>
      <c r="K107" s="45"/>
      <c r="L107" s="45"/>
      <c r="M107" s="45"/>
      <c r="N107" s="2"/>
      <c r="O107" s="2"/>
      <c r="P107" s="2"/>
      <c r="Q107" s="2"/>
    </row>
    <row r="108" spans="1:17" x14ac:dyDescent="0.15">
      <c r="A108" s="15" t="s">
        <v>16</v>
      </c>
      <c r="B108" s="51"/>
      <c r="C108" s="51"/>
      <c r="D108" s="17"/>
      <c r="E108" s="18"/>
      <c r="F108" s="51"/>
      <c r="G108" s="51"/>
      <c r="H108" s="17"/>
      <c r="I108" s="18"/>
      <c r="J108" s="45"/>
      <c r="K108" s="45"/>
      <c r="L108" s="45"/>
      <c r="M108" s="45"/>
      <c r="N108" s="2"/>
      <c r="O108" s="2"/>
      <c r="P108" s="2"/>
      <c r="Q108" s="2"/>
    </row>
    <row r="109" spans="1:17" x14ac:dyDescent="0.15">
      <c r="A109" s="15" t="s">
        <v>17</v>
      </c>
      <c r="B109" s="51"/>
      <c r="C109" s="51"/>
      <c r="D109" s="17"/>
      <c r="E109" s="18"/>
      <c r="F109" s="51"/>
      <c r="G109" s="51"/>
      <c r="H109" s="17"/>
      <c r="I109" s="18"/>
      <c r="J109" s="45"/>
      <c r="K109" s="45"/>
      <c r="L109" s="45"/>
      <c r="M109" s="45"/>
      <c r="N109" s="2"/>
      <c r="O109" s="2"/>
      <c r="P109" s="2"/>
      <c r="Q109" s="2"/>
    </row>
    <row r="110" spans="1:17" x14ac:dyDescent="0.15">
      <c r="A110" s="22" t="s">
        <v>18</v>
      </c>
      <c r="B110" s="52"/>
      <c r="C110" s="52"/>
      <c r="D110" s="25"/>
      <c r="E110" s="53"/>
      <c r="F110" s="52"/>
      <c r="G110" s="52"/>
      <c r="H110" s="25"/>
      <c r="I110" s="53"/>
      <c r="J110" s="45"/>
      <c r="K110" s="45"/>
      <c r="L110" s="45"/>
      <c r="M110" s="45"/>
      <c r="N110" s="2"/>
      <c r="O110" s="2"/>
      <c r="P110" s="2"/>
      <c r="Q110" s="2"/>
    </row>
    <row r="111" spans="1:17" x14ac:dyDescent="0.15">
      <c r="A111" s="7" t="s">
        <v>19</v>
      </c>
      <c r="B111" s="27">
        <f t="shared" ref="B111:G111" si="19">SUM(B99:B110)</f>
        <v>3114.6260000000002</v>
      </c>
      <c r="C111" s="27">
        <f t="shared" si="19"/>
        <v>2431.2869000000001</v>
      </c>
      <c r="D111" s="28">
        <f>SUM(D99:D110)</f>
        <v>683.33910000000014</v>
      </c>
      <c r="E111" s="27"/>
      <c r="F111" s="27">
        <f t="shared" si="19"/>
        <v>7322.3585999999996</v>
      </c>
      <c r="G111" s="27">
        <f t="shared" si="19"/>
        <v>5423.0583999999999</v>
      </c>
      <c r="H111" s="28">
        <f>SUM(H99:H110)</f>
        <v>1899.3001999999997</v>
      </c>
      <c r="I111" s="29"/>
      <c r="J111" s="45"/>
      <c r="K111" s="45"/>
      <c r="L111" s="45"/>
      <c r="M111" s="45"/>
      <c r="N111" s="2"/>
      <c r="O111" s="2"/>
      <c r="P111" s="2"/>
      <c r="Q111" s="2"/>
    </row>
    <row r="113" spans="1:1" x14ac:dyDescent="0.15">
      <c r="A113" s="47" t="s">
        <v>23</v>
      </c>
    </row>
  </sheetData>
  <mergeCells count="22">
    <mergeCell ref="N24:Q24"/>
    <mergeCell ref="N80:Q80"/>
    <mergeCell ref="J64:M64"/>
    <mergeCell ref="B8:E8"/>
    <mergeCell ref="F8:I8"/>
    <mergeCell ref="J8:M8"/>
    <mergeCell ref="F24:I24"/>
    <mergeCell ref="J80:M80"/>
    <mergeCell ref="J24:M24"/>
    <mergeCell ref="B96:E96"/>
    <mergeCell ref="F96:I96"/>
    <mergeCell ref="B97:E97"/>
    <mergeCell ref="F97:I97"/>
    <mergeCell ref="B24:E24"/>
    <mergeCell ref="B40:E40"/>
    <mergeCell ref="F40:I40"/>
    <mergeCell ref="B41:E41"/>
    <mergeCell ref="F41:I41"/>
    <mergeCell ref="B80:E80"/>
    <mergeCell ref="F80:I80"/>
    <mergeCell ref="B64:E64"/>
    <mergeCell ref="F64:I64"/>
  </mergeCells>
  <phoneticPr fontId="1" type="noConversion"/>
  <conditionalFormatting sqref="B43:C43">
    <cfRule type="cellIs" dxfId="6" priority="14" stopIfTrue="1" operator="lessThan">
      <formula>0</formula>
    </cfRule>
  </conditionalFormatting>
  <conditionalFormatting sqref="B99:C99">
    <cfRule type="cellIs" dxfId="5" priority="17" stopIfTrue="1" operator="lessThan">
      <formula>0</formula>
    </cfRule>
  </conditionalFormatting>
  <conditionalFormatting sqref="F43:F53">
    <cfRule type="cellIs" dxfId="4" priority="10" stopIfTrue="1" operator="lessThan">
      <formula>0</formula>
    </cfRule>
  </conditionalFormatting>
  <conditionalFormatting sqref="F99:G99">
    <cfRule type="cellIs" dxfId="3" priority="16" stopIfTrue="1" operator="lessThan">
      <formula>0</formula>
    </cfRule>
  </conditionalFormatting>
  <conditionalFormatting sqref="G43">
    <cfRule type="cellIs" dxfId="2" priority="12" stopIfTrue="1" operator="lessThan">
      <formula>0</formula>
    </cfRule>
  </conditionalFormatting>
  <conditionalFormatting sqref="H43 H46">
    <cfRule type="cellIs" dxfId="1" priority="13" stopIfTrue="1" operator="lessThan">
      <formula>0</formula>
    </cfRule>
  </conditionalFormatting>
  <conditionalFormatting sqref="I43">
    <cfRule type="cellIs" dxfId="0" priority="11" stopIfTrue="1" operator="lessThan">
      <formula>0</formula>
    </cfRule>
  </conditionalFormatting>
  <pageMargins left="0.75" right="0.75" top="1" bottom="1" header="0.5" footer="0.5"/>
  <pageSetup paperSize="9" scale="73" orientation="landscape" r:id="rId1"/>
  <headerFooter alignWithMargins="0">
    <oddHeader>&amp;C&amp;G</oddHeader>
  </headerFooter>
  <rowBreaks count="2" manualBreakCount="2">
    <brk id="58" max="16" man="1"/>
    <brk id="113" max="16" man="1"/>
  </rowBreaks>
  <ignoredErrors>
    <ignoredError sqref="Q30" unlockedFormula="1"/>
  </ignoredError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394BF9B68A9D4DB65815DA5DFDBDB2" ma:contentTypeVersion="18" ma:contentTypeDescription="Skapa ett nytt dokument." ma:contentTypeScope="" ma:versionID="5e1dc48c00823854db86047ed6bc2a52">
  <xsd:schema xmlns:xsd="http://www.w3.org/2001/XMLSchema" xmlns:xs="http://www.w3.org/2001/XMLSchema" xmlns:p="http://schemas.microsoft.com/office/2006/metadata/properties" xmlns:ns2="4d81acc2-f705-4b52-a6f2-f401f3ddbbbe" xmlns:ns3="4607566f-1f79-4f5d-83a9-e2ecf0037801" targetNamespace="http://schemas.microsoft.com/office/2006/metadata/properties" ma:root="true" ma:fieldsID="5bb2bedf15ef8a58e4af2ff0df59ac70" ns2:_="" ns3:_="">
    <xsd:import namespace="4d81acc2-f705-4b52-a6f2-f401f3ddbbbe"/>
    <xsd:import namespace="4607566f-1f79-4f5d-83a9-e2ecf00378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81acc2-f705-4b52-a6f2-f401f3ddbb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136b68f-6cad-4777-ae5b-b41c7d92e7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07566f-1f79-4f5d-83a9-e2ecf00378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d076ce-eea9-4f86-8a79-f1babfa30dc6}" ma:internalName="TaxCatchAll" ma:showField="CatchAllData" ma:web="4607566f-1f79-4f5d-83a9-e2ecf00378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07566f-1f79-4f5d-83a9-e2ecf0037801" xsi:nil="true"/>
    <lcf76f155ced4ddcb4097134ff3c332f xmlns="4d81acc2-f705-4b52-a6f2-f401f3ddbb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2306EC5-6A4C-4E8B-816C-4D864EA6BD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10734A-5D58-4212-AE6A-C54A21A212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81acc2-f705-4b52-a6f2-f401f3ddbbbe"/>
    <ds:schemaRef ds:uri="4607566f-1f79-4f5d-83a9-e2ecf0037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2AF685-C4F9-413F-8369-D8F494B0A05F}">
  <ds:schemaRefs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4d81acc2-f705-4b52-a6f2-f401f3ddbbb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607566f-1f79-4f5d-83a9-e2ecf003780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Fonder 2025</vt:lpstr>
      <vt:lpstr>'Fonder 2025'!Utskriftsområde</vt:lpstr>
    </vt:vector>
  </TitlesOfParts>
  <Company>DGC Systems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fonfrehar</dc:creator>
  <cp:lastModifiedBy>Fredrik Hård</cp:lastModifiedBy>
  <cp:lastPrinted>2024-12-09T08:57:44Z</cp:lastPrinted>
  <dcterms:created xsi:type="dcterms:W3CDTF">2010-02-10T19:11:15Z</dcterms:created>
  <dcterms:modified xsi:type="dcterms:W3CDTF">2025-02-07T12:56:18Z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0x010100B7394BF9B68A9D4DB65815DA5DFDBDB2</vt:lpwstr>
  </property>
  <property fmtid="{D5CDD505-2E9C-101B-9397-08002B2CF9AE}" pid="3" name="Order">
    <vt:r8>3480200</vt:r8>
  </property>
  <property fmtid="{D5CDD505-2E9C-101B-9397-08002B2CF9AE}" pid="4" name="MediaServiceImageTags">
    <vt:lpwstr/>
  </property>
</Properties>
</file>