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110" activeTab="0"/>
  </bookViews>
  <sheets>
    <sheet name="Fonder 2012" sheetId="1" r:id="rId1"/>
  </sheets>
  <definedNames>
    <definedName name="_xlnm.Print_Area" localSheetId="0">'Fonder 2012'!$A$1:$Q$117</definedName>
  </definedNames>
  <calcPr fullCalcOnLoad="1"/>
</workbook>
</file>

<file path=xl/sharedStrings.xml><?xml version="1.0" encoding="utf-8"?>
<sst xmlns="http://schemas.openxmlformats.org/spreadsheetml/2006/main" count="143" uniqueCount="30">
  <si>
    <t>Månad</t>
  </si>
  <si>
    <t xml:space="preserve">Aktiefonder </t>
  </si>
  <si>
    <t>Blandfonder</t>
  </si>
  <si>
    <t>Obligationsfonder</t>
  </si>
  <si>
    <t>insättn.</t>
  </si>
  <si>
    <t>uttag</t>
  </si>
  <si>
    <t>netto</t>
  </si>
  <si>
    <t>Förm.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</si>
  <si>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</si>
  <si>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</si>
  <si>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</si>
  <si>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</si>
  <si>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</si>
  <si>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</si>
  <si>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</si>
  <si>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</si>
  <si>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</si>
  <si>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</si>
  <si>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</si>
  <si>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</si>
  <si>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</si>
  <si>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Penningmarknadsfonder</t>
  </si>
  <si>
    <t>Hedgefonder</t>
  </si>
  <si>
    <t>Övriga fonder</t>
  </si>
  <si>
    <t>TOTALT</t>
  </si>
  <si>
    <t>Statistiken avser fonder marknadsförda av Fondbolagens förenings medlemsföretag.</t>
  </si>
  <si>
    <t>Fondförmögenheten är kompletterad med icke-medlemmars fonder i premiepensionssystemet.</t>
  </si>
  <si>
    <t>Statistiken avser fonder marknadsförda av föreningens medlemsföretag exkl. fondsparande/förmögenhet via premiepensionen.</t>
  </si>
  <si>
    <t>NYSPARANDE I FONDER OCH FONDFÖRMÖGENHET 2012 (MSEK)</t>
  </si>
  <si>
    <t>NYSPARANDE I FONDER OCH FONDFÖRMÖGENHET EXKLUSIVE PPM 2012 (MSEK)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</si>
</sst>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0.0000"/>
    <numFmt numFmtId="168" formatCode="0.000"/>
    <numFmt numFmtId="169" formatCode="#,##0.0000"/>
    <numFmt numFmtId="170" formatCode="#,##0.00000"/>
    <numFmt numFmtId="171" formatCode="#,##0.000000"/>
  </numFmts>
  <fonts count="42">
    <font>
      <sz val="10"/>
      <name val="Arial"/>
      <family val="0"/>
    </font>
    <font>
      <u val="single"/>
      <sz val="8"/>
      <color indexed="36"/>
      <name val="Verdana"/>
      <family val="2"/>
    </font>
    <font>
      <u val="single"/>
      <sz val="8"/>
      <color indexed="12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50">
      <alignment/>
      <protection/>
    </xf>
    <xf numFmtId="0" fontId="3" fillId="0" borderId="0" xfId="50" applyFont="1">
      <alignment/>
      <protection/>
    </xf>
    <xf numFmtId="0" fontId="4" fillId="0" borderId="0" xfId="50" applyFont="1">
      <alignment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6" fillId="33" borderId="10" xfId="50" applyFont="1" applyFill="1" applyBorder="1">
      <alignment/>
      <protection/>
    </xf>
    <xf numFmtId="0" fontId="6" fillId="33" borderId="11" xfId="50" applyFont="1" applyFill="1" applyBorder="1">
      <alignment/>
      <protection/>
    </xf>
    <xf numFmtId="0" fontId="6" fillId="33" borderId="12" xfId="50" applyFont="1" applyFill="1" applyBorder="1" applyAlignment="1">
      <alignment horizontal="right"/>
      <protection/>
    </xf>
    <xf numFmtId="0" fontId="6" fillId="33" borderId="13" xfId="50" applyFont="1" applyFill="1" applyBorder="1" applyAlignment="1">
      <alignment horizontal="right"/>
      <protection/>
    </xf>
    <xf numFmtId="0" fontId="6" fillId="33" borderId="14" xfId="50" applyFont="1" applyFill="1" applyBorder="1" applyAlignment="1">
      <alignment horizontal="right"/>
      <protection/>
    </xf>
    <xf numFmtId="3" fontId="6" fillId="33" borderId="15" xfId="50" applyNumberFormat="1" applyFont="1" applyFill="1" applyBorder="1" applyAlignment="1">
      <alignment horizontal="right"/>
      <protection/>
    </xf>
    <xf numFmtId="3" fontId="6" fillId="33" borderId="12" xfId="50" applyNumberFormat="1" applyFont="1" applyFill="1" applyBorder="1" applyAlignment="1">
      <alignment horizontal="right"/>
      <protection/>
    </xf>
    <xf numFmtId="3" fontId="6" fillId="33" borderId="13" xfId="50" applyNumberFormat="1" applyFont="1" applyFill="1" applyBorder="1" applyAlignment="1">
      <alignment horizontal="right"/>
      <protection/>
    </xf>
    <xf numFmtId="0" fontId="6" fillId="33" borderId="16" xfId="50" applyFont="1" applyFill="1" applyBorder="1" applyAlignment="1">
      <alignment horizontal="left"/>
      <protection/>
    </xf>
    <xf numFmtId="3" fontId="3" fillId="0" borderId="17" xfId="50" applyNumberFormat="1" applyFont="1" applyFill="1" applyBorder="1">
      <alignment/>
      <protection/>
    </xf>
    <xf numFmtId="3" fontId="3" fillId="0" borderId="18" xfId="50" applyNumberFormat="1" applyFont="1" applyFill="1" applyBorder="1">
      <alignment/>
      <protection/>
    </xf>
    <xf numFmtId="3" fontId="3" fillId="0" borderId="16" xfId="50" applyNumberFormat="1" applyFont="1" applyFill="1" applyBorder="1">
      <alignment/>
      <protection/>
    </xf>
    <xf numFmtId="0" fontId="6" fillId="33" borderId="19" xfId="50" applyFont="1" applyFill="1" applyBorder="1" applyAlignment="1">
      <alignment horizontal="left"/>
      <protection/>
    </xf>
    <xf numFmtId="3" fontId="3" fillId="0" borderId="20" xfId="50" applyNumberFormat="1" applyFont="1" applyFill="1" applyBorder="1">
      <alignment/>
      <protection/>
    </xf>
    <xf numFmtId="3" fontId="3" fillId="0" borderId="21" xfId="50" applyNumberFormat="1" applyFont="1" applyFill="1" applyBorder="1">
      <alignment/>
      <protection/>
    </xf>
    <xf numFmtId="3" fontId="3" fillId="0" borderId="19" xfId="50" applyNumberFormat="1" applyFont="1" applyFill="1" applyBorder="1">
      <alignment/>
      <protection/>
    </xf>
    <xf numFmtId="3" fontId="3" fillId="0" borderId="19" xfId="50" applyNumberFormat="1" applyFont="1" applyFill="1" applyBorder="1" applyProtection="1">
      <alignment/>
      <protection locked="0"/>
    </xf>
    <xf numFmtId="3" fontId="3" fillId="0" borderId="22" xfId="50" applyNumberFormat="1" applyFont="1" applyFill="1" applyBorder="1">
      <alignment/>
      <protection/>
    </xf>
    <xf numFmtId="3" fontId="3" fillId="0" borderId="23" xfId="50" applyNumberFormat="1" applyFont="1" applyFill="1" applyBorder="1">
      <alignment/>
      <protection/>
    </xf>
    <xf numFmtId="3" fontId="3" fillId="0" borderId="24" xfId="50" applyNumberFormat="1" applyFont="1" applyFill="1" applyBorder="1">
      <alignment/>
      <protection/>
    </xf>
    <xf numFmtId="0" fontId="6" fillId="33" borderId="11" xfId="50" applyFont="1" applyFill="1" applyBorder="1" applyAlignment="1">
      <alignment horizontal="left"/>
      <protection/>
    </xf>
    <xf numFmtId="3" fontId="3" fillId="0" borderId="25" xfId="50" applyNumberFormat="1" applyFont="1" applyFill="1" applyBorder="1">
      <alignment/>
      <protection/>
    </xf>
    <xf numFmtId="3" fontId="3" fillId="0" borderId="13" xfId="50" applyNumberFormat="1" applyFont="1" applyFill="1" applyBorder="1">
      <alignment/>
      <protection/>
    </xf>
    <xf numFmtId="3" fontId="3" fillId="0" borderId="26" xfId="50" applyNumberFormat="1" applyFont="1" applyFill="1" applyBorder="1">
      <alignment/>
      <protection/>
    </xf>
    <xf numFmtId="3" fontId="3" fillId="0" borderId="27" xfId="50" applyNumberFormat="1" applyFont="1" applyFill="1" applyBorder="1">
      <alignment/>
      <protection/>
    </xf>
    <xf numFmtId="3" fontId="6" fillId="0" borderId="12" xfId="50" applyNumberFormat="1" applyFont="1" applyFill="1" applyBorder="1">
      <alignment/>
      <protection/>
    </xf>
    <xf numFmtId="3" fontId="6" fillId="0" borderId="13" xfId="50" applyNumberFormat="1" applyFont="1" applyFill="1" applyBorder="1">
      <alignment/>
      <protection/>
    </xf>
    <xf numFmtId="3" fontId="6" fillId="0" borderId="15" xfId="50" applyNumberFormat="1" applyFont="1" applyFill="1" applyBorder="1">
      <alignment/>
      <protection/>
    </xf>
    <xf numFmtId="0" fontId="7" fillId="0" borderId="0" xfId="50" applyFont="1" applyFill="1" applyBorder="1">
      <alignment/>
      <protection/>
    </xf>
    <xf numFmtId="3" fontId="6" fillId="0" borderId="0" xfId="50" applyNumberFormat="1" applyFont="1" applyFill="1" applyBorder="1">
      <alignment/>
      <protection/>
    </xf>
    <xf numFmtId="3" fontId="6" fillId="0" borderId="17" xfId="50" applyNumberFormat="1" applyFont="1" applyFill="1" applyBorder="1">
      <alignment/>
      <protection/>
    </xf>
    <xf numFmtId="3" fontId="6" fillId="0" borderId="18" xfId="50" applyNumberFormat="1" applyFont="1" applyFill="1" applyBorder="1">
      <alignment/>
      <protection/>
    </xf>
    <xf numFmtId="3" fontId="6" fillId="0" borderId="16" xfId="50" applyNumberFormat="1" applyFont="1" applyFill="1" applyBorder="1">
      <alignment/>
      <protection/>
    </xf>
    <xf numFmtId="3" fontId="6" fillId="0" borderId="20" xfId="50" applyNumberFormat="1" applyFont="1" applyFill="1" applyBorder="1">
      <alignment/>
      <protection/>
    </xf>
    <xf numFmtId="3" fontId="6" fillId="0" borderId="21" xfId="50" applyNumberFormat="1" applyFont="1" applyFill="1" applyBorder="1">
      <alignment/>
      <protection/>
    </xf>
    <xf numFmtId="3" fontId="6" fillId="0" borderId="19" xfId="50" applyNumberFormat="1" applyFont="1" applyFill="1" applyBorder="1">
      <alignment/>
      <protection/>
    </xf>
    <xf numFmtId="3" fontId="6" fillId="0" borderId="19" xfId="50" applyNumberFormat="1" applyFont="1" applyFill="1" applyBorder="1" applyProtection="1">
      <alignment/>
      <protection locked="0"/>
    </xf>
    <xf numFmtId="3" fontId="6" fillId="0" borderId="22" xfId="50" applyNumberFormat="1" applyFont="1" applyFill="1" applyBorder="1">
      <alignment/>
      <protection/>
    </xf>
    <xf numFmtId="3" fontId="6" fillId="0" borderId="23" xfId="50" applyNumberFormat="1" applyFont="1" applyFill="1" applyBorder="1">
      <alignment/>
      <protection/>
    </xf>
    <xf numFmtId="3" fontId="6" fillId="0" borderId="25" xfId="50" applyNumberFormat="1" applyFont="1" applyFill="1" applyBorder="1">
      <alignment/>
      <protection/>
    </xf>
    <xf numFmtId="3" fontId="6" fillId="0" borderId="26" xfId="50" applyNumberFormat="1" applyFont="1" applyFill="1" applyBorder="1">
      <alignment/>
      <protection/>
    </xf>
    <xf numFmtId="3" fontId="6" fillId="0" borderId="27" xfId="50" applyNumberFormat="1" applyFont="1" applyFill="1" applyBorder="1">
      <alignment/>
      <protection/>
    </xf>
    <xf numFmtId="0" fontId="3" fillId="0" borderId="0" xfId="50" applyFont="1" applyAlignment="1">
      <alignment horizontal="left"/>
      <protection/>
    </xf>
    <xf numFmtId="164" fontId="6" fillId="0" borderId="0" xfId="50" applyNumberFormat="1" applyFont="1" applyFill="1" applyBorder="1">
      <alignment/>
      <protection/>
    </xf>
    <xf numFmtId="164" fontId="3" fillId="0" borderId="0" xfId="50" applyNumberFormat="1" applyFont="1">
      <alignment/>
      <protection/>
    </xf>
    <xf numFmtId="0" fontId="3" fillId="0" borderId="0" xfId="0" applyFont="1" applyAlignment="1">
      <alignment horizontal="left"/>
    </xf>
    <xf numFmtId="3" fontId="3" fillId="0" borderId="0" xfId="50" applyNumberFormat="1" applyFont="1">
      <alignment/>
      <protection/>
    </xf>
    <xf numFmtId="0" fontId="6" fillId="33" borderId="28" xfId="50" applyFont="1" applyFill="1" applyBorder="1" applyAlignment="1">
      <alignment horizontal="center" vertic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Nysparande 2009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2">
    <dxf>
      <font>
        <color indexed="10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82</xdr:row>
      <xdr:rowOff>0</xdr:rowOff>
    </xdr:from>
    <xdr:to>
      <xdr:col>9</xdr:col>
      <xdr:colOff>28575</xdr:colOff>
      <xdr:row>112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0"/>
          <a:ext cx="5114925" cy="4095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workbookViewId="0" topLeftCell="A1">
      <selection activeCell="K4" sqref="K4"/>
    </sheetView>
  </sheetViews>
  <sheetFormatPr defaultColWidth="9.140625" defaultRowHeight="12.75"/>
  <cols>
    <col min="1" max="1" width="9.140625" style="1" customWidth="1"/>
    <col min="2" max="4" width="8.140625" style="1" customWidth="1"/>
    <col min="5" max="5" width="9.140625" style="1" customWidth="1"/>
    <col min="6" max="8" width="8.140625" style="1" customWidth="1"/>
    <col min="9" max="9" width="9.140625" style="1" customWidth="1"/>
    <col min="10" max="10" width="8.421875" style="1" bestFit="1" customWidth="1"/>
    <col min="11" max="12" width="8.00390625" style="1" customWidth="1"/>
    <col min="13" max="16" width="9.140625" style="1" customWidth="1"/>
    <col min="17" max="17" width="10.140625" style="1" bestFit="1" customWidth="1"/>
    <col min="18" max="16384" width="9.140625" style="1" customWidth="1"/>
  </cols>
  <sheetData>
    <row r="1" ht="10.5">
      <c r="F1" s="2"/>
    </row>
    <row r="2" ht="10.5">
      <c r="F2" s="2"/>
    </row>
    <row r="3" ht="10.5">
      <c r="F3" s="2"/>
    </row>
    <row r="4" ht="15">
      <c r="A4" s="3" t="s">
        <v>28</v>
      </c>
    </row>
    <row r="6" ht="10.5">
      <c r="F6" s="4"/>
    </row>
    <row r="7" spans="1:17" ht="10.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6" t="s">
        <v>0</v>
      </c>
      <c r="B8" s="53" t="s">
        <v>1</v>
      </c>
      <c r="C8" s="54"/>
      <c r="D8" s="54"/>
      <c r="E8" s="55"/>
      <c r="F8" s="53" t="s">
        <v>2</v>
      </c>
      <c r="G8" s="54" t="s">
        <v>2</v>
      </c>
      <c r="H8" s="54"/>
      <c r="I8" s="55"/>
      <c r="J8" s="53" t="s">
        <v>3</v>
      </c>
      <c r="K8" s="54" t="s">
        <v>2</v>
      </c>
      <c r="L8" s="54"/>
      <c r="M8" s="55"/>
      <c r="N8" s="2"/>
      <c r="O8" s="2"/>
      <c r="P8" s="2"/>
      <c r="Q8" s="2"/>
    </row>
    <row r="9" spans="1:17" ht="10.5">
      <c r="A9" s="7"/>
      <c r="B9" s="8" t="s">
        <v>4</v>
      </c>
      <c r="C9" s="9" t="s">
        <v>5</v>
      </c>
      <c r="D9" s="10" t="s">
        <v>6</v>
      </c>
      <c r="E9" s="11" t="s">
        <v>7</v>
      </c>
      <c r="F9" s="12" t="s">
        <v>4</v>
      </c>
      <c r="G9" s="9" t="s">
        <v>5</v>
      </c>
      <c r="H9" s="9" t="s">
        <v>6</v>
      </c>
      <c r="I9" s="11" t="s">
        <v>7</v>
      </c>
      <c r="J9" s="12" t="s">
        <v>4</v>
      </c>
      <c r="K9" s="13" t="s">
        <v>5</v>
      </c>
      <c r="L9" s="9" t="s">
        <v>6</v>
      </c>
      <c r="M9" s="11" t="s">
        <v>7</v>
      </c>
      <c r="N9" s="2"/>
      <c r="O9" s="2"/>
      <c r="P9" s="2"/>
      <c r="Q9" s="2"/>
    </row>
    <row r="10" spans="1:17" ht="10.5">
      <c r="A10" s="14" t="s">
        <v>8</v>
      </c>
      <c r="B10" s="15">
        <v>28847.1029</v>
      </c>
      <c r="C10" s="16">
        <v>15989.7254</v>
      </c>
      <c r="D10" s="16">
        <v>12857.377500000002</v>
      </c>
      <c r="E10" s="17">
        <v>1017827.3487</v>
      </c>
      <c r="F10" s="15">
        <v>9298.1433</v>
      </c>
      <c r="G10" s="16">
        <v>3879.2912</v>
      </c>
      <c r="H10" s="16">
        <v>5418.8521</v>
      </c>
      <c r="I10" s="17">
        <v>412527.9677</v>
      </c>
      <c r="J10" s="15">
        <v>6182.2664</v>
      </c>
      <c r="K10" s="16">
        <v>10073.7035</v>
      </c>
      <c r="L10" s="16">
        <v>-3891.437099999999</v>
      </c>
      <c r="M10" s="17">
        <v>194407.0417</v>
      </c>
      <c r="N10" s="2"/>
      <c r="O10" s="2"/>
      <c r="P10" s="2"/>
      <c r="Q10" s="2"/>
    </row>
    <row r="11" spans="1:17" ht="10.5">
      <c r="A11" s="18" t="s">
        <v>9</v>
      </c>
      <c r="B11" s="19">
        <v>28143.1754</v>
      </c>
      <c r="C11" s="20">
        <v>16005.0004</v>
      </c>
      <c r="D11" s="20">
        <v>12138.175</v>
      </c>
      <c r="E11" s="21">
        <v>1074935.5314</v>
      </c>
      <c r="F11" s="19">
        <v>6938.2064</v>
      </c>
      <c r="G11" s="20">
        <v>4100.1382</v>
      </c>
      <c r="H11" s="20">
        <v>2838.0681999999997</v>
      </c>
      <c r="I11" s="21">
        <v>424666.9274</v>
      </c>
      <c r="J11" s="19">
        <v>9661.411</v>
      </c>
      <c r="K11" s="20">
        <v>10024.2441</v>
      </c>
      <c r="L11" s="20">
        <v>-362.83309999999983</v>
      </c>
      <c r="M11" s="21">
        <v>195328.4267</v>
      </c>
      <c r="N11" s="2"/>
      <c r="O11" s="2"/>
      <c r="P11" s="2"/>
      <c r="Q11" s="2"/>
    </row>
    <row r="12" spans="1:17" ht="10.5">
      <c r="A12" s="18" t="s">
        <v>10</v>
      </c>
      <c r="B12" s="19">
        <v>23788.801</v>
      </c>
      <c r="C12" s="20">
        <v>22889.983</v>
      </c>
      <c r="D12" s="20">
        <v>898.8179999999993</v>
      </c>
      <c r="E12" s="21">
        <v>1066193.371</v>
      </c>
      <c r="F12" s="19">
        <v>7268.8553</v>
      </c>
      <c r="G12" s="20">
        <v>4155.6679</v>
      </c>
      <c r="H12" s="20">
        <v>3113.1874</v>
      </c>
      <c r="I12" s="21">
        <v>427124.4896</v>
      </c>
      <c r="J12" s="19">
        <v>9228.46</v>
      </c>
      <c r="K12" s="20">
        <v>7602.0967</v>
      </c>
      <c r="L12" s="20">
        <v>1626.363299999999</v>
      </c>
      <c r="M12" s="21">
        <v>196275.484</v>
      </c>
      <c r="N12" s="2"/>
      <c r="O12" s="2"/>
      <c r="P12" s="2"/>
      <c r="Q12" s="2"/>
    </row>
    <row r="13" spans="1:17" ht="10.5">
      <c r="A13" s="18" t="s">
        <v>11</v>
      </c>
      <c r="B13" s="19">
        <v>17922.3062</v>
      </c>
      <c r="C13" s="20">
        <v>20915.2066</v>
      </c>
      <c r="D13" s="20">
        <v>-2992.9004000000023</v>
      </c>
      <c r="E13" s="21">
        <v>1065561.2024</v>
      </c>
      <c r="F13" s="19">
        <v>8075.6813</v>
      </c>
      <c r="G13" s="20">
        <v>6489.3311</v>
      </c>
      <c r="H13" s="20">
        <v>1586.3501999999999</v>
      </c>
      <c r="I13" s="21">
        <v>428837.2729</v>
      </c>
      <c r="J13" s="19">
        <v>7442.5858</v>
      </c>
      <c r="K13" s="20">
        <v>4601.1789</v>
      </c>
      <c r="L13" s="20">
        <v>2841.4069</v>
      </c>
      <c r="M13" s="21">
        <v>199505.4735</v>
      </c>
      <c r="N13" s="2"/>
      <c r="O13" s="2"/>
      <c r="P13" s="2"/>
      <c r="Q13" s="2"/>
    </row>
    <row r="14" spans="1:17" ht="10.5">
      <c r="A14" s="18" t="s">
        <v>12</v>
      </c>
      <c r="B14" s="19">
        <v>13549.164</v>
      </c>
      <c r="C14" s="20">
        <v>23560.7111</v>
      </c>
      <c r="D14" s="20">
        <v>-10011.5471</v>
      </c>
      <c r="E14" s="22">
        <v>994919.8146</v>
      </c>
      <c r="F14" s="19">
        <v>5232.303</v>
      </c>
      <c r="G14" s="20">
        <v>4316.7515</v>
      </c>
      <c r="H14" s="20">
        <v>915.5514999999996</v>
      </c>
      <c r="I14" s="22">
        <v>424331.5479</v>
      </c>
      <c r="J14" s="19">
        <v>10801.8479</v>
      </c>
      <c r="K14" s="20">
        <v>6507.415</v>
      </c>
      <c r="L14" s="20">
        <v>4294.432900000001</v>
      </c>
      <c r="M14" s="22">
        <v>205628.059</v>
      </c>
      <c r="N14" s="2"/>
      <c r="O14" s="2"/>
      <c r="P14" s="2"/>
      <c r="Q14" s="2"/>
    </row>
    <row r="15" spans="1:17" ht="10.5">
      <c r="A15" s="18" t="s">
        <v>13</v>
      </c>
      <c r="B15" s="19">
        <v>15379.4954</v>
      </c>
      <c r="C15" s="20">
        <v>24599.6469</v>
      </c>
      <c r="D15" s="20">
        <v>-9220.1515</v>
      </c>
      <c r="E15" s="21">
        <v>987547.2881</v>
      </c>
      <c r="F15" s="19">
        <v>5085.4211</v>
      </c>
      <c r="G15" s="20">
        <v>4150.5396</v>
      </c>
      <c r="H15" s="20">
        <v>934.8814999999995</v>
      </c>
      <c r="I15" s="21">
        <v>424512.1723</v>
      </c>
      <c r="J15" s="19">
        <v>10423.4914</v>
      </c>
      <c r="K15" s="20">
        <v>5562.2659</v>
      </c>
      <c r="L15" s="20">
        <v>4861.2255000000005</v>
      </c>
      <c r="M15" s="21">
        <v>210285.2805</v>
      </c>
      <c r="N15" s="2"/>
      <c r="O15" s="2"/>
      <c r="P15" s="2"/>
      <c r="Q15" s="2"/>
    </row>
    <row r="16" spans="1:17" ht="10.5">
      <c r="A16" s="18" t="s">
        <v>14</v>
      </c>
      <c r="B16" s="19">
        <v>17439.0828</v>
      </c>
      <c r="C16" s="20">
        <v>12420.7642</v>
      </c>
      <c r="D16" s="20">
        <v>5018.3186000000005</v>
      </c>
      <c r="E16" s="21">
        <v>1016085.2929</v>
      </c>
      <c r="F16" s="19">
        <v>4463.4589</v>
      </c>
      <c r="G16" s="20">
        <v>3426.9602</v>
      </c>
      <c r="H16" s="20">
        <v>1036.4986999999996</v>
      </c>
      <c r="I16" s="21">
        <v>432333.4881</v>
      </c>
      <c r="J16" s="19">
        <v>6296.5122</v>
      </c>
      <c r="K16" s="20">
        <v>4201.8321</v>
      </c>
      <c r="L16" s="20">
        <v>2094.6801000000005</v>
      </c>
      <c r="M16" s="21">
        <v>214233.0033</v>
      </c>
      <c r="N16" s="2"/>
      <c r="O16" s="2"/>
      <c r="P16" s="2"/>
      <c r="Q16" s="2"/>
    </row>
    <row r="17" spans="1:17" ht="10.5">
      <c r="A17" s="18" t="s">
        <v>15</v>
      </c>
      <c r="B17" s="19">
        <v>18101.7109</v>
      </c>
      <c r="C17" s="20">
        <v>16032.6369</v>
      </c>
      <c r="D17" s="20">
        <v>2069.0739999999987</v>
      </c>
      <c r="E17" s="23">
        <v>1008664.7502</v>
      </c>
      <c r="F17" s="19">
        <v>4198.2321</v>
      </c>
      <c r="G17" s="20">
        <v>4621.19</v>
      </c>
      <c r="H17" s="20">
        <v>-422.9578999999994</v>
      </c>
      <c r="I17" s="23">
        <v>426413.0808</v>
      </c>
      <c r="J17" s="19">
        <v>5963.7745</v>
      </c>
      <c r="K17" s="20">
        <v>3695.2129</v>
      </c>
      <c r="L17" s="20">
        <v>2268.5616000000005</v>
      </c>
      <c r="M17" s="23">
        <v>217261.7187</v>
      </c>
      <c r="N17" s="2"/>
      <c r="O17" s="2"/>
      <c r="P17" s="2"/>
      <c r="Q17" s="2"/>
    </row>
    <row r="18" spans="1:17" ht="10.5">
      <c r="A18" s="18" t="s">
        <v>16</v>
      </c>
      <c r="B18" s="19">
        <v>17654.2548</v>
      </c>
      <c r="C18" s="20">
        <v>16244.0199</v>
      </c>
      <c r="D18" s="20">
        <v>1410.2348999999995</v>
      </c>
      <c r="E18" s="23">
        <v>1044889.1086</v>
      </c>
      <c r="F18" s="19">
        <v>6392.8942</v>
      </c>
      <c r="G18" s="20">
        <v>4437.1024</v>
      </c>
      <c r="H18" s="20">
        <v>1955.7918</v>
      </c>
      <c r="I18" s="23">
        <v>435405.9204</v>
      </c>
      <c r="J18" s="19">
        <v>8350.919</v>
      </c>
      <c r="K18" s="20">
        <v>8927.3659</v>
      </c>
      <c r="L18" s="20">
        <v>-576.4469000000008</v>
      </c>
      <c r="M18" s="23">
        <v>217662.2577</v>
      </c>
      <c r="N18" s="2"/>
      <c r="O18" s="2"/>
      <c r="P18" s="2"/>
      <c r="Q18" s="2"/>
    </row>
    <row r="19" spans="1:17" ht="10.5">
      <c r="A19" s="18" t="s">
        <v>17</v>
      </c>
      <c r="B19" s="24">
        <v>18248.1917</v>
      </c>
      <c r="C19" s="20">
        <v>21181.0335</v>
      </c>
      <c r="D19" s="20">
        <v>-2932.841800000002</v>
      </c>
      <c r="E19" s="19">
        <v>1040836.9384</v>
      </c>
      <c r="F19" s="24">
        <v>8197.1617</v>
      </c>
      <c r="G19" s="20">
        <v>4763.417</v>
      </c>
      <c r="H19" s="20">
        <v>3433.7447</v>
      </c>
      <c r="I19" s="19">
        <v>438925.4656</v>
      </c>
      <c r="J19" s="24">
        <v>10512.4244</v>
      </c>
      <c r="K19" s="20">
        <v>6741.7139</v>
      </c>
      <c r="L19" s="20">
        <v>3770.7105</v>
      </c>
      <c r="M19" s="19">
        <v>222131.8733</v>
      </c>
      <c r="N19" s="25"/>
      <c r="O19" s="2"/>
      <c r="P19" s="2"/>
      <c r="Q19" s="2"/>
    </row>
    <row r="20" spans="1:17" ht="10.5">
      <c r="A20" s="18" t="s">
        <v>18</v>
      </c>
      <c r="B20" s="24">
        <v>18283.1001</v>
      </c>
      <c r="C20" s="20">
        <v>23717.8999</v>
      </c>
      <c r="D20" s="20">
        <v>-5434.799800000001</v>
      </c>
      <c r="E20" s="19">
        <v>1052971.7974</v>
      </c>
      <c r="F20" s="24">
        <v>7663.6996</v>
      </c>
      <c r="G20" s="20">
        <v>4526.2287</v>
      </c>
      <c r="H20" s="20">
        <v>3137.4709000000003</v>
      </c>
      <c r="I20" s="19">
        <v>453180.9029</v>
      </c>
      <c r="J20" s="24">
        <v>9236.676</v>
      </c>
      <c r="K20" s="20">
        <v>7364.1958</v>
      </c>
      <c r="L20" s="20">
        <v>1872.480199999999</v>
      </c>
      <c r="M20" s="19">
        <v>229903.9953</v>
      </c>
      <c r="N20" s="25"/>
      <c r="O20" s="2"/>
      <c r="P20" s="2"/>
      <c r="Q20" s="2"/>
    </row>
    <row r="21" spans="1:17" ht="10.5">
      <c r="A21" s="26" t="s">
        <v>19</v>
      </c>
      <c r="B21" s="27">
        <v>49641.7659</v>
      </c>
      <c r="C21" s="28">
        <v>22599.1632</v>
      </c>
      <c r="D21" s="29">
        <v>27042.6027</v>
      </c>
      <c r="E21" s="30">
        <v>1089755.801</v>
      </c>
      <c r="F21" s="27">
        <v>14855.3941</v>
      </c>
      <c r="G21" s="28">
        <v>4229.2983</v>
      </c>
      <c r="H21" s="29">
        <v>10626.0958</v>
      </c>
      <c r="I21" s="30">
        <v>465421.2733</v>
      </c>
      <c r="J21" s="27">
        <v>12583.8841</v>
      </c>
      <c r="K21" s="28">
        <v>10631.0067</v>
      </c>
      <c r="L21" s="29">
        <v>1952.8773999999994</v>
      </c>
      <c r="M21" s="30">
        <v>231294.7723</v>
      </c>
      <c r="N21" s="2"/>
      <c r="O21" s="2"/>
      <c r="P21" s="2"/>
      <c r="Q21" s="2"/>
    </row>
    <row r="22" spans="1:17" ht="15" customHeight="1">
      <c r="A22" s="7" t="s">
        <v>20</v>
      </c>
      <c r="B22" s="31">
        <f aca="true" t="shared" si="0" ref="B22:L22">SUM(B10:B21)</f>
        <v>266998.1511</v>
      </c>
      <c r="C22" s="32">
        <f t="shared" si="0"/>
        <v>236155.79100000003</v>
      </c>
      <c r="D22" s="32">
        <f t="shared" si="0"/>
        <v>30842.360099999994</v>
      </c>
      <c r="E22" s="33"/>
      <c r="F22" s="31">
        <f t="shared" si="0"/>
        <v>87669.451</v>
      </c>
      <c r="G22" s="32">
        <f t="shared" si="0"/>
        <v>53095.9161</v>
      </c>
      <c r="H22" s="32">
        <f t="shared" si="0"/>
        <v>34573.5349</v>
      </c>
      <c r="I22" s="33"/>
      <c r="J22" s="31">
        <f t="shared" si="0"/>
        <v>106684.25269999998</v>
      </c>
      <c r="K22" s="32">
        <f t="shared" si="0"/>
        <v>85932.2314</v>
      </c>
      <c r="L22" s="32">
        <f t="shared" si="0"/>
        <v>20752.0213</v>
      </c>
      <c r="M22" s="33"/>
      <c r="N22" s="2"/>
      <c r="O22" s="2"/>
      <c r="P22" s="2"/>
      <c r="Q22" s="2"/>
    </row>
    <row r="23" spans="1:17" ht="10.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2"/>
      <c r="O23" s="2"/>
      <c r="P23" s="2"/>
      <c r="Q23" s="2"/>
    </row>
    <row r="24" spans="1:17" ht="12.75">
      <c r="A24" s="6" t="s">
        <v>0</v>
      </c>
      <c r="B24" s="53" t="s">
        <v>21</v>
      </c>
      <c r="C24" s="54" t="s">
        <v>2</v>
      </c>
      <c r="D24" s="54"/>
      <c r="E24" s="55"/>
      <c r="F24" s="53" t="s">
        <v>22</v>
      </c>
      <c r="G24" s="54" t="s">
        <v>2</v>
      </c>
      <c r="H24" s="54"/>
      <c r="I24" s="55"/>
      <c r="J24" s="53" t="s">
        <v>23</v>
      </c>
      <c r="K24" s="54" t="s">
        <v>2</v>
      </c>
      <c r="L24" s="54"/>
      <c r="M24" s="55"/>
      <c r="N24" s="53" t="s">
        <v>24</v>
      </c>
      <c r="O24" s="54" t="s">
        <v>2</v>
      </c>
      <c r="P24" s="54"/>
      <c r="Q24" s="55"/>
    </row>
    <row r="25" spans="1:17" ht="10.5">
      <c r="A25" s="7"/>
      <c r="B25" s="12" t="s">
        <v>4</v>
      </c>
      <c r="C25" s="13" t="s">
        <v>5</v>
      </c>
      <c r="D25" s="9" t="s">
        <v>6</v>
      </c>
      <c r="E25" s="11" t="s">
        <v>7</v>
      </c>
      <c r="F25" s="12" t="s">
        <v>4</v>
      </c>
      <c r="G25" s="13" t="s">
        <v>5</v>
      </c>
      <c r="H25" s="9" t="s">
        <v>6</v>
      </c>
      <c r="I25" s="11" t="s">
        <v>7</v>
      </c>
      <c r="J25" s="12" t="s">
        <v>4</v>
      </c>
      <c r="K25" s="13" t="s">
        <v>5</v>
      </c>
      <c r="L25" s="9" t="s">
        <v>6</v>
      </c>
      <c r="M25" s="11" t="s">
        <v>7</v>
      </c>
      <c r="N25" s="12" t="s">
        <v>4</v>
      </c>
      <c r="O25" s="13" t="s">
        <v>5</v>
      </c>
      <c r="P25" s="9" t="s">
        <v>6</v>
      </c>
      <c r="Q25" s="11" t="s">
        <v>7</v>
      </c>
    </row>
    <row r="26" spans="1:17" ht="10.5">
      <c r="A26" s="14" t="s">
        <v>8</v>
      </c>
      <c r="B26" s="15">
        <v>10083.7259</v>
      </c>
      <c r="C26" s="16">
        <v>17394.6152</v>
      </c>
      <c r="D26" s="16">
        <v>-7310.889300000001</v>
      </c>
      <c r="E26" s="17">
        <v>227159.9067</v>
      </c>
      <c r="F26" s="15">
        <v>671.6447</v>
      </c>
      <c r="G26" s="16">
        <v>1735.1824</v>
      </c>
      <c r="H26" s="16">
        <v>-1063.5376999999999</v>
      </c>
      <c r="I26" s="17">
        <v>38035.3273</v>
      </c>
      <c r="J26" s="15">
        <v>62.7459</v>
      </c>
      <c r="K26" s="16">
        <v>51.6019</v>
      </c>
      <c r="L26" s="16">
        <v>11.143999999999998</v>
      </c>
      <c r="M26" s="21">
        <v>6431.503</v>
      </c>
      <c r="N26" s="39">
        <f>B10+F10+J10+B26+F26+J26</f>
        <v>55145.6291</v>
      </c>
      <c r="O26" s="37">
        <f>C10+G10+K10+C26+G26+K26</f>
        <v>49124.1196</v>
      </c>
      <c r="P26" s="37">
        <f>+N26-O26</f>
        <v>6021.5095</v>
      </c>
      <c r="Q26" s="38">
        <f>E10+I10+M10+E26+I26+M26</f>
        <v>1896389.0950999998</v>
      </c>
    </row>
    <row r="27" spans="1:17" ht="10.5">
      <c r="A27" s="18" t="s">
        <v>9</v>
      </c>
      <c r="B27" s="19">
        <v>10100.8184</v>
      </c>
      <c r="C27" s="20">
        <v>17416.1838</v>
      </c>
      <c r="D27" s="20">
        <v>-7315.365399999999</v>
      </c>
      <c r="E27" s="21">
        <v>220169.0876</v>
      </c>
      <c r="F27" s="19">
        <v>600.6893</v>
      </c>
      <c r="G27" s="20">
        <v>1515.5682</v>
      </c>
      <c r="H27" s="20">
        <v>-914.8788999999999</v>
      </c>
      <c r="I27" s="21">
        <v>37009.6128</v>
      </c>
      <c r="J27" s="19">
        <v>135.5718</v>
      </c>
      <c r="K27" s="20">
        <v>50.51</v>
      </c>
      <c r="L27" s="20">
        <v>85.0618</v>
      </c>
      <c r="M27" s="23">
        <v>6540.3701</v>
      </c>
      <c r="N27" s="39">
        <f aca="true" t="shared" si="1" ref="N27:N37">B11+F11+J11+B27+F27+J27</f>
        <v>55579.872299999995</v>
      </c>
      <c r="O27" s="40">
        <f>C11+G11+K11+C27+G27+K27</f>
        <v>49111.644700000004</v>
      </c>
      <c r="P27" s="40">
        <f aca="true" t="shared" si="2" ref="P27:P37">+N27-O27</f>
        <v>6468.227599999991</v>
      </c>
      <c r="Q27" s="41">
        <f aca="true" t="shared" si="3" ref="Q27:Q37">E11+I11+M11+E27+I27+M27</f>
        <v>1958649.9559999998</v>
      </c>
    </row>
    <row r="28" spans="1:17" ht="10.5">
      <c r="A28" s="18" t="s">
        <v>10</v>
      </c>
      <c r="B28" s="19">
        <v>9241.9484</v>
      </c>
      <c r="C28" s="20">
        <v>13293.9494</v>
      </c>
      <c r="D28" s="20">
        <v>-4052.001</v>
      </c>
      <c r="E28" s="21">
        <v>216405.4025</v>
      </c>
      <c r="F28" s="19">
        <v>919.6239</v>
      </c>
      <c r="G28" s="20">
        <v>1439.3835</v>
      </c>
      <c r="H28" s="20">
        <v>-519.7595999999999</v>
      </c>
      <c r="I28" s="21">
        <v>36358.8142</v>
      </c>
      <c r="J28" s="19">
        <v>225.0231</v>
      </c>
      <c r="K28" s="20">
        <v>92.864</v>
      </c>
      <c r="L28" s="20">
        <v>132.1591</v>
      </c>
      <c r="M28" s="23">
        <v>6606.851</v>
      </c>
      <c r="N28" s="39">
        <f>B12+F12+J12+B28+F28+J28</f>
        <v>50672.71169999999</v>
      </c>
      <c r="O28" s="40">
        <f aca="true" t="shared" si="4" ref="O28:O37">C12+G12+K12+C28+G28+K28</f>
        <v>49473.9445</v>
      </c>
      <c r="P28" s="40">
        <f t="shared" si="2"/>
        <v>1198.7671999999948</v>
      </c>
      <c r="Q28" s="41">
        <f>E12+I12+M12+E28+I28+M28</f>
        <v>1948964.4123</v>
      </c>
    </row>
    <row r="29" spans="1:17" ht="10.5">
      <c r="A29" s="18" t="s">
        <v>11</v>
      </c>
      <c r="B29" s="19">
        <v>13782.7095</v>
      </c>
      <c r="C29" s="20">
        <v>8714.3685</v>
      </c>
      <c r="D29" s="20">
        <v>5068.341</v>
      </c>
      <c r="E29" s="21">
        <v>220804.8413</v>
      </c>
      <c r="F29" s="19">
        <v>718.736</v>
      </c>
      <c r="G29" s="20">
        <v>894.4442</v>
      </c>
      <c r="H29" s="20">
        <v>-175.70820000000003</v>
      </c>
      <c r="I29" s="21">
        <v>36026.3673</v>
      </c>
      <c r="J29" s="19">
        <v>109.2055</v>
      </c>
      <c r="K29" s="20">
        <v>152.3549</v>
      </c>
      <c r="L29" s="20">
        <v>-43.149399999999986</v>
      </c>
      <c r="M29" s="19">
        <v>6549.6833</v>
      </c>
      <c r="N29" s="44">
        <f t="shared" si="1"/>
        <v>48051.224299999994</v>
      </c>
      <c r="O29" s="40">
        <f t="shared" si="4"/>
        <v>41766.88419999999</v>
      </c>
      <c r="P29" s="40">
        <f t="shared" si="2"/>
        <v>6284.340100000001</v>
      </c>
      <c r="Q29" s="41">
        <f t="shared" si="3"/>
        <v>1957284.8407</v>
      </c>
    </row>
    <row r="30" spans="1:17" ht="10.5">
      <c r="A30" s="18" t="s">
        <v>12</v>
      </c>
      <c r="B30" s="19">
        <v>13416.8349</v>
      </c>
      <c r="C30" s="20">
        <v>8504.1023</v>
      </c>
      <c r="D30" s="20">
        <v>4912.732599999999</v>
      </c>
      <c r="E30" s="22">
        <v>226428.7658</v>
      </c>
      <c r="F30" s="19">
        <v>1047.949</v>
      </c>
      <c r="G30" s="20">
        <v>1572.7229</v>
      </c>
      <c r="H30" s="20">
        <v>-524.7738999999999</v>
      </c>
      <c r="I30" s="22">
        <v>35170.7202</v>
      </c>
      <c r="J30" s="19">
        <v>31.0037</v>
      </c>
      <c r="K30" s="20">
        <v>233.4339</v>
      </c>
      <c r="L30" s="20">
        <v>-202.43019999999999</v>
      </c>
      <c r="M30" s="19">
        <v>6549.5074</v>
      </c>
      <c r="N30" s="44">
        <f t="shared" si="1"/>
        <v>44079.1025</v>
      </c>
      <c r="O30" s="40">
        <f t="shared" si="4"/>
        <v>44695.1367</v>
      </c>
      <c r="P30" s="40">
        <f t="shared" si="2"/>
        <v>-616.0342000000019</v>
      </c>
      <c r="Q30" s="42">
        <f>E14+I14+M14+E30+I30+M30</f>
        <v>1893028.4149000002</v>
      </c>
    </row>
    <row r="31" spans="1:17" ht="10.5">
      <c r="A31" s="18" t="s">
        <v>13</v>
      </c>
      <c r="B31" s="19">
        <v>14025.8771</v>
      </c>
      <c r="C31" s="20">
        <v>8239.8669</v>
      </c>
      <c r="D31" s="20">
        <v>5786.010199999999</v>
      </c>
      <c r="E31" s="21">
        <v>231828.7986</v>
      </c>
      <c r="F31" s="19">
        <v>672.332</v>
      </c>
      <c r="G31" s="20">
        <v>996.4253</v>
      </c>
      <c r="H31" s="20">
        <v>-324.0933</v>
      </c>
      <c r="I31" s="21">
        <v>34070.7578</v>
      </c>
      <c r="J31" s="19">
        <v>57.9043</v>
      </c>
      <c r="K31" s="20">
        <v>169.209</v>
      </c>
      <c r="L31" s="20">
        <v>-111.3047</v>
      </c>
      <c r="M31" s="19">
        <v>6369.0656</v>
      </c>
      <c r="N31" s="44">
        <f t="shared" si="1"/>
        <v>45644.5213</v>
      </c>
      <c r="O31" s="40">
        <f t="shared" si="4"/>
        <v>43717.95360000001</v>
      </c>
      <c r="P31" s="40">
        <f t="shared" si="2"/>
        <v>1926.5676999999923</v>
      </c>
      <c r="Q31" s="41">
        <f t="shared" si="3"/>
        <v>1894613.3629000003</v>
      </c>
    </row>
    <row r="32" spans="1:17" ht="10.5">
      <c r="A32" s="18" t="s">
        <v>14</v>
      </c>
      <c r="B32" s="19">
        <v>8485.4989</v>
      </c>
      <c r="C32" s="20">
        <v>9102.8896</v>
      </c>
      <c r="D32" s="20">
        <v>-617.3906999999999</v>
      </c>
      <c r="E32" s="21">
        <v>231729.0018</v>
      </c>
      <c r="F32" s="19">
        <v>463.9918</v>
      </c>
      <c r="G32" s="20">
        <v>631.6443</v>
      </c>
      <c r="H32" s="20">
        <v>-167.65250000000003</v>
      </c>
      <c r="I32" s="21">
        <v>34287.6626</v>
      </c>
      <c r="J32" s="19">
        <v>29.63</v>
      </c>
      <c r="K32" s="20">
        <v>38.4512</v>
      </c>
      <c r="L32" s="20">
        <v>-8.821200000000001</v>
      </c>
      <c r="M32" s="19">
        <v>6583.2682</v>
      </c>
      <c r="N32" s="44">
        <f t="shared" si="1"/>
        <v>37178.174600000006</v>
      </c>
      <c r="O32" s="40">
        <f t="shared" si="4"/>
        <v>29822.5416</v>
      </c>
      <c r="P32" s="40">
        <f t="shared" si="2"/>
        <v>7355.633000000005</v>
      </c>
      <c r="Q32" s="41">
        <f t="shared" si="3"/>
        <v>1935251.7168999999</v>
      </c>
    </row>
    <row r="33" spans="1:17" ht="10.5">
      <c r="A33" s="18" t="s">
        <v>15</v>
      </c>
      <c r="B33" s="19">
        <v>6809.8197</v>
      </c>
      <c r="C33" s="20">
        <v>8010.1692</v>
      </c>
      <c r="D33" s="20">
        <v>-1200.3495000000003</v>
      </c>
      <c r="E33" s="23">
        <v>230978.7268</v>
      </c>
      <c r="F33" s="19">
        <v>353.1628</v>
      </c>
      <c r="G33" s="20">
        <v>1095.0071</v>
      </c>
      <c r="H33" s="20">
        <v>-741.8443</v>
      </c>
      <c r="I33" s="23">
        <v>33512.2307</v>
      </c>
      <c r="J33" s="19">
        <v>32.3211</v>
      </c>
      <c r="K33" s="20">
        <v>43.9237</v>
      </c>
      <c r="L33" s="20">
        <v>-11.602599999999995</v>
      </c>
      <c r="M33" s="23">
        <v>6592.5914</v>
      </c>
      <c r="N33" s="39">
        <f>B17+F17+J17+B33+F33+J33</f>
        <v>35459.0211</v>
      </c>
      <c r="O33" s="40">
        <f>C17+G17+K17+C33+G33+K33</f>
        <v>33498.1398</v>
      </c>
      <c r="P33" s="40">
        <f>+N33-O33</f>
        <v>1960.881300000001</v>
      </c>
      <c r="Q33" s="43">
        <f>E17+I17+M17+E33+I33+M33</f>
        <v>1923423.0986000001</v>
      </c>
    </row>
    <row r="34" spans="1:17" ht="10.5">
      <c r="A34" s="18" t="s">
        <v>16</v>
      </c>
      <c r="B34" s="19">
        <v>9267.1868</v>
      </c>
      <c r="C34" s="20">
        <v>12867.6228</v>
      </c>
      <c r="D34" s="20">
        <v>-3600.4359999999997</v>
      </c>
      <c r="E34" s="23">
        <v>225217.6911</v>
      </c>
      <c r="F34" s="19">
        <v>1016.4233</v>
      </c>
      <c r="G34" s="20">
        <v>1890.2041</v>
      </c>
      <c r="H34" s="20">
        <v>-873.7807999999999</v>
      </c>
      <c r="I34" s="23">
        <v>33067.9685</v>
      </c>
      <c r="J34" s="19">
        <v>452.0154</v>
      </c>
      <c r="K34" s="20">
        <v>146.5182</v>
      </c>
      <c r="L34" s="20">
        <v>305.4972</v>
      </c>
      <c r="M34" s="23">
        <v>6598.7634</v>
      </c>
      <c r="N34" s="39">
        <f t="shared" si="1"/>
        <v>43133.693499999994</v>
      </c>
      <c r="O34" s="40">
        <f t="shared" si="4"/>
        <v>44512.8333</v>
      </c>
      <c r="P34" s="40">
        <f t="shared" si="2"/>
        <v>-1379.1398000000045</v>
      </c>
      <c r="Q34" s="43">
        <f t="shared" si="3"/>
        <v>1962841.7097</v>
      </c>
    </row>
    <row r="35" spans="1:17" ht="10.5">
      <c r="A35" s="18" t="s">
        <v>17</v>
      </c>
      <c r="B35" s="24">
        <v>12856.5773</v>
      </c>
      <c r="C35" s="20">
        <v>9468.6159</v>
      </c>
      <c r="D35" s="20">
        <v>3387.9614</v>
      </c>
      <c r="E35" s="19">
        <v>228806.4012</v>
      </c>
      <c r="F35" s="24">
        <v>1315.5312</v>
      </c>
      <c r="G35" s="20">
        <v>1609.9537</v>
      </c>
      <c r="H35" s="20">
        <v>-294.4225000000001</v>
      </c>
      <c r="I35" s="19">
        <v>32492.0538</v>
      </c>
      <c r="J35" s="24">
        <v>61.6414</v>
      </c>
      <c r="K35" s="20">
        <v>60.0082</v>
      </c>
      <c r="L35" s="20">
        <v>1.633199999999995</v>
      </c>
      <c r="M35" s="19">
        <v>6647.2852</v>
      </c>
      <c r="N35" s="44">
        <f t="shared" si="1"/>
        <v>51191.5277</v>
      </c>
      <c r="O35" s="40">
        <f t="shared" si="4"/>
        <v>43824.74219999999</v>
      </c>
      <c r="P35" s="40">
        <f t="shared" si="2"/>
        <v>7366.785500000005</v>
      </c>
      <c r="Q35" s="39">
        <f t="shared" si="3"/>
        <v>1969840.0175000003</v>
      </c>
    </row>
    <row r="36" spans="1:17" ht="10.5">
      <c r="A36" s="18" t="s">
        <v>18</v>
      </c>
      <c r="B36" s="24">
        <v>11375.0181</v>
      </c>
      <c r="C36" s="20">
        <v>9432.4068</v>
      </c>
      <c r="D36" s="20">
        <v>1942.6112999999987</v>
      </c>
      <c r="E36" s="19">
        <v>226156.1731</v>
      </c>
      <c r="F36" s="24">
        <v>945.4671</v>
      </c>
      <c r="G36" s="20">
        <v>1395.486</v>
      </c>
      <c r="H36" s="20">
        <v>-450.01890000000014</v>
      </c>
      <c r="I36" s="19">
        <v>32041.736</v>
      </c>
      <c r="J36" s="24">
        <v>134.3179</v>
      </c>
      <c r="K36" s="20">
        <v>90.7019</v>
      </c>
      <c r="L36" s="20">
        <v>43.616000000000014</v>
      </c>
      <c r="M36" s="19">
        <v>6884.7817</v>
      </c>
      <c r="N36" s="44">
        <f t="shared" si="1"/>
        <v>47638.2788</v>
      </c>
      <c r="O36" s="40">
        <f t="shared" si="4"/>
        <v>46526.91909999999</v>
      </c>
      <c r="P36" s="40">
        <f t="shared" si="2"/>
        <v>1111.3597000000082</v>
      </c>
      <c r="Q36" s="39">
        <f t="shared" si="3"/>
        <v>2001139.3864000002</v>
      </c>
    </row>
    <row r="37" spans="1:17" ht="10.5">
      <c r="A37" s="26" t="s">
        <v>19</v>
      </c>
      <c r="B37" s="27">
        <v>10290.5268</v>
      </c>
      <c r="C37" s="28">
        <v>12623.0295</v>
      </c>
      <c r="D37" s="29">
        <v>-2332.502700000001</v>
      </c>
      <c r="E37" s="30">
        <v>224201.3832</v>
      </c>
      <c r="F37" s="27">
        <v>981.3063</v>
      </c>
      <c r="G37" s="28">
        <v>1150.6485</v>
      </c>
      <c r="H37" s="29">
        <v>-169.34220000000005</v>
      </c>
      <c r="I37" s="30">
        <v>31940.9949</v>
      </c>
      <c r="J37" s="27">
        <v>52.178</v>
      </c>
      <c r="K37" s="28">
        <v>393.0817</v>
      </c>
      <c r="L37" s="29">
        <v>-340.9037</v>
      </c>
      <c r="M37" s="30">
        <v>6442.3166</v>
      </c>
      <c r="N37" s="45">
        <f t="shared" si="1"/>
        <v>88405.05519999999</v>
      </c>
      <c r="O37" s="32">
        <f t="shared" si="4"/>
        <v>51626.2279</v>
      </c>
      <c r="P37" s="46">
        <f t="shared" si="2"/>
        <v>36778.82729999999</v>
      </c>
      <c r="Q37" s="47">
        <f t="shared" si="3"/>
        <v>2049056.5413000002</v>
      </c>
    </row>
    <row r="38" spans="1:17" ht="15" customHeight="1">
      <c r="A38" s="7" t="s">
        <v>20</v>
      </c>
      <c r="B38" s="31">
        <f aca="true" t="shared" si="5" ref="B38:P38">SUM(B26:B37)</f>
        <v>129736.5418</v>
      </c>
      <c r="C38" s="32">
        <f t="shared" si="5"/>
        <v>135067.81989999997</v>
      </c>
      <c r="D38" s="32">
        <f t="shared" si="5"/>
        <v>-5331.278100000005</v>
      </c>
      <c r="E38" s="33"/>
      <c r="F38" s="31">
        <f t="shared" si="5"/>
        <v>9706.8574</v>
      </c>
      <c r="G38" s="31">
        <f t="shared" si="5"/>
        <v>15926.670199999999</v>
      </c>
      <c r="H38" s="32">
        <f t="shared" si="5"/>
        <v>-6219.8128</v>
      </c>
      <c r="I38" s="33"/>
      <c r="J38" s="31">
        <f t="shared" si="5"/>
        <v>1383.5580999999997</v>
      </c>
      <c r="K38" s="31">
        <f t="shared" si="5"/>
        <v>1522.6586</v>
      </c>
      <c r="L38" s="32">
        <f t="shared" si="5"/>
        <v>-139.10049999999995</v>
      </c>
      <c r="M38" s="33"/>
      <c r="N38" s="31">
        <f>SUM(N26:N37)</f>
        <v>602178.8121</v>
      </c>
      <c r="O38" s="31">
        <f t="shared" si="5"/>
        <v>527701.0872</v>
      </c>
      <c r="P38" s="32">
        <f t="shared" si="5"/>
        <v>74477.72489999997</v>
      </c>
      <c r="Q38" s="33"/>
    </row>
    <row r="39" spans="1:17" ht="10.5">
      <c r="A39" s="48"/>
      <c r="B39" s="49"/>
      <c r="C39" s="49"/>
      <c r="D39" s="49"/>
      <c r="E39" s="2"/>
      <c r="F39" s="49"/>
      <c r="G39" s="49"/>
      <c r="H39" s="49"/>
      <c r="I39" s="49"/>
      <c r="J39" s="49"/>
      <c r="K39" s="49"/>
      <c r="L39" s="49"/>
      <c r="M39" s="49"/>
      <c r="N39" s="2"/>
      <c r="O39" s="2"/>
      <c r="P39" s="2"/>
      <c r="Q39" s="2"/>
    </row>
    <row r="40" spans="1:17" ht="10.5">
      <c r="A40" s="51" t="s">
        <v>25</v>
      </c>
      <c r="B40" s="5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0.5">
      <c r="A41" s="48" t="s">
        <v>26</v>
      </c>
      <c r="B41" s="50"/>
      <c r="C41" s="50"/>
      <c r="D41" s="50"/>
      <c r="E41" s="50"/>
      <c r="F41" s="50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0.5">
      <c r="A42" s="5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52"/>
      <c r="Q42" s="2"/>
    </row>
    <row r="43" spans="1:17" ht="10.5">
      <c r="A43" s="4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">
      <c r="A44" s="3" t="s">
        <v>29</v>
      </c>
      <c r="B44" s="2"/>
      <c r="C44" s="2"/>
      <c r="D44" s="2"/>
      <c r="E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0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0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0.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2.75">
      <c r="A48" s="6" t="s">
        <v>0</v>
      </c>
      <c r="B48" s="53" t="s">
        <v>1</v>
      </c>
      <c r="C48" s="54"/>
      <c r="D48" s="54"/>
      <c r="E48" s="55"/>
      <c r="F48" s="53" t="s">
        <v>2</v>
      </c>
      <c r="G48" s="54" t="s">
        <v>2</v>
      </c>
      <c r="H48" s="54"/>
      <c r="I48" s="55"/>
      <c r="J48" s="53" t="s">
        <v>3</v>
      </c>
      <c r="K48" s="54" t="s">
        <v>2</v>
      </c>
      <c r="L48" s="54"/>
      <c r="M48" s="55"/>
      <c r="N48" s="2"/>
      <c r="O48" s="2"/>
      <c r="P48" s="2"/>
      <c r="Q48" s="2"/>
    </row>
    <row r="49" spans="1:17" ht="10.5">
      <c r="A49" s="7"/>
      <c r="B49" s="8" t="s">
        <v>4</v>
      </c>
      <c r="C49" s="9" t="s">
        <v>5</v>
      </c>
      <c r="D49" s="10" t="s">
        <v>6</v>
      </c>
      <c r="E49" s="11" t="s">
        <v>7</v>
      </c>
      <c r="F49" s="12" t="s">
        <v>4</v>
      </c>
      <c r="G49" s="9" t="s">
        <v>5</v>
      </c>
      <c r="H49" s="9" t="s">
        <v>6</v>
      </c>
      <c r="I49" s="11" t="s">
        <v>7</v>
      </c>
      <c r="J49" s="12" t="s">
        <v>4</v>
      </c>
      <c r="K49" s="13" t="s">
        <v>5</v>
      </c>
      <c r="L49" s="9" t="s">
        <v>6</v>
      </c>
      <c r="M49" s="11" t="s">
        <v>7</v>
      </c>
      <c r="N49" s="2"/>
      <c r="O49" s="2"/>
      <c r="P49" s="2"/>
      <c r="Q49" s="2"/>
    </row>
    <row r="50" spans="1:17" ht="10.5">
      <c r="A50" s="14" t="s">
        <v>8</v>
      </c>
      <c r="B50" s="15">
        <v>26532.9812</v>
      </c>
      <c r="C50" s="16">
        <v>12796.2053</v>
      </c>
      <c r="D50" s="16">
        <v>13736.775899999999</v>
      </c>
      <c r="E50" s="17">
        <v>736563.5926</v>
      </c>
      <c r="F50" s="15">
        <v>3752.2368</v>
      </c>
      <c r="G50" s="16">
        <v>3578.3799</v>
      </c>
      <c r="H50" s="16">
        <v>173.85690000000022</v>
      </c>
      <c r="I50" s="17">
        <v>302693.1553</v>
      </c>
      <c r="J50" s="15">
        <v>6150.5947</v>
      </c>
      <c r="K50" s="16">
        <v>7916.1794</v>
      </c>
      <c r="L50" s="16">
        <v>-1765.5847000000003</v>
      </c>
      <c r="M50" s="17">
        <v>179787.1708</v>
      </c>
      <c r="N50" s="2"/>
      <c r="O50" s="2"/>
      <c r="P50" s="2"/>
      <c r="Q50" s="2"/>
    </row>
    <row r="51" spans="1:17" ht="10.5">
      <c r="A51" s="18" t="s">
        <v>9</v>
      </c>
      <c r="B51" s="19">
        <v>25535.1447</v>
      </c>
      <c r="C51" s="20">
        <v>13802.2655</v>
      </c>
      <c r="D51" s="20">
        <v>11732.879200000001</v>
      </c>
      <c r="E51" s="21">
        <v>780344.9461</v>
      </c>
      <c r="F51" s="19">
        <v>5004.0321</v>
      </c>
      <c r="G51" s="20">
        <v>3507.9858</v>
      </c>
      <c r="H51" s="20">
        <v>1496.0463000000004</v>
      </c>
      <c r="I51" s="21">
        <v>310818.998</v>
      </c>
      <c r="J51" s="19">
        <v>9492.3572</v>
      </c>
      <c r="K51" s="20">
        <v>8693.0154</v>
      </c>
      <c r="L51" s="20">
        <v>799.3418000000001</v>
      </c>
      <c r="M51" s="21">
        <v>181958.5137</v>
      </c>
      <c r="N51" s="2"/>
      <c r="O51" s="2"/>
      <c r="P51" s="2"/>
      <c r="Q51" s="2"/>
    </row>
    <row r="52" spans="1:17" ht="10.5">
      <c r="A52" s="18" t="s">
        <v>10</v>
      </c>
      <c r="B52" s="19">
        <v>21412.6682</v>
      </c>
      <c r="C52" s="20">
        <v>20039.7993</v>
      </c>
      <c r="D52" s="20">
        <v>1372.8689000000013</v>
      </c>
      <c r="E52" s="21">
        <v>772575.0975</v>
      </c>
      <c r="F52" s="19">
        <v>5843.4999</v>
      </c>
      <c r="G52" s="20">
        <v>3843.0411</v>
      </c>
      <c r="H52" s="20">
        <v>2000.4587999999999</v>
      </c>
      <c r="I52" s="21">
        <v>312594.765</v>
      </c>
      <c r="J52" s="19">
        <v>9173.5325</v>
      </c>
      <c r="K52" s="20">
        <v>7157.6025</v>
      </c>
      <c r="L52" s="20">
        <v>2015.9299999999994</v>
      </c>
      <c r="M52" s="21">
        <v>183314.6157</v>
      </c>
      <c r="N52" s="2"/>
      <c r="O52" s="2"/>
      <c r="P52" s="2"/>
      <c r="Q52" s="2"/>
    </row>
    <row r="53" spans="1:17" ht="10.5">
      <c r="A53" s="18" t="s">
        <v>11</v>
      </c>
      <c r="B53" s="19">
        <v>15958.5678</v>
      </c>
      <c r="C53" s="20">
        <v>19759.5801</v>
      </c>
      <c r="D53" s="20">
        <v>-3801.0122999999985</v>
      </c>
      <c r="E53" s="21">
        <v>770964.5752</v>
      </c>
      <c r="F53" s="19">
        <v>6244.7541</v>
      </c>
      <c r="G53" s="20">
        <v>6266.2248</v>
      </c>
      <c r="H53" s="20">
        <v>-21.47069999999985</v>
      </c>
      <c r="I53" s="21">
        <v>312458.6803</v>
      </c>
      <c r="J53" s="19">
        <v>7105.8272</v>
      </c>
      <c r="K53" s="20">
        <v>4480.1663</v>
      </c>
      <c r="L53" s="20">
        <v>2625.6609</v>
      </c>
      <c r="M53" s="21">
        <v>186386.7648</v>
      </c>
      <c r="N53" s="2"/>
      <c r="O53" s="2"/>
      <c r="P53" s="2"/>
      <c r="Q53" s="2"/>
    </row>
    <row r="54" spans="1:17" ht="10.5">
      <c r="A54" s="18" t="s">
        <v>12</v>
      </c>
      <c r="B54" s="19">
        <v>11331.0923</v>
      </c>
      <c r="C54" s="20">
        <v>19283.1133</v>
      </c>
      <c r="D54" s="20">
        <v>-7952.021000000001</v>
      </c>
      <c r="E54" s="22">
        <v>718406.4307</v>
      </c>
      <c r="F54" s="19">
        <v>4913.607</v>
      </c>
      <c r="G54" s="20">
        <v>3934.6462</v>
      </c>
      <c r="H54" s="20">
        <v>978.9607999999998</v>
      </c>
      <c r="I54" s="22">
        <v>310686.4077</v>
      </c>
      <c r="J54" s="19">
        <v>10028.1622</v>
      </c>
      <c r="K54" s="20">
        <v>6457.2425</v>
      </c>
      <c r="L54" s="20">
        <v>3570.9197000000004</v>
      </c>
      <c r="M54" s="22">
        <v>191457.0503</v>
      </c>
      <c r="N54" s="2"/>
      <c r="O54" s="2"/>
      <c r="P54" s="2"/>
      <c r="Q54" s="2"/>
    </row>
    <row r="55" spans="1:17" ht="10.5">
      <c r="A55" s="18" t="s">
        <v>13</v>
      </c>
      <c r="B55" s="19">
        <v>13153.6214</v>
      </c>
      <c r="C55" s="20">
        <v>21958.8624</v>
      </c>
      <c r="D55" s="20">
        <v>-8805.241000000002</v>
      </c>
      <c r="E55" s="21">
        <v>711013.7756</v>
      </c>
      <c r="F55" s="19">
        <v>4402.9272</v>
      </c>
      <c r="G55" s="20">
        <v>3738.8233</v>
      </c>
      <c r="H55" s="20">
        <v>664.1039000000001</v>
      </c>
      <c r="I55" s="21">
        <v>310684.897</v>
      </c>
      <c r="J55" s="19">
        <v>10084.2745</v>
      </c>
      <c r="K55" s="20">
        <v>5377.3806</v>
      </c>
      <c r="L55" s="20">
        <v>4706.893899999999</v>
      </c>
      <c r="M55" s="21">
        <v>196150.26</v>
      </c>
      <c r="N55" s="2"/>
      <c r="O55" s="2"/>
      <c r="P55" s="2"/>
      <c r="Q55" s="2"/>
    </row>
    <row r="56" spans="1:17" ht="10.5">
      <c r="A56" s="18" t="s">
        <v>14</v>
      </c>
      <c r="B56" s="19">
        <v>12758.662</v>
      </c>
      <c r="C56" s="20">
        <v>8445.751</v>
      </c>
      <c r="D56" s="20">
        <v>4312.911</v>
      </c>
      <c r="E56" s="21">
        <v>732088.7994</v>
      </c>
      <c r="F56" s="19">
        <v>3103.2717</v>
      </c>
      <c r="G56" s="20">
        <v>2190.328</v>
      </c>
      <c r="H56" s="20">
        <v>912.9436999999998</v>
      </c>
      <c r="I56" s="21">
        <v>317066.1842</v>
      </c>
      <c r="J56" s="19">
        <v>5730.5151</v>
      </c>
      <c r="K56" s="20">
        <v>3963.3091</v>
      </c>
      <c r="L56" s="20">
        <v>1767.2059999999997</v>
      </c>
      <c r="M56" s="21">
        <v>199654.7777</v>
      </c>
      <c r="N56" s="2"/>
      <c r="O56" s="2"/>
      <c r="P56" s="2"/>
      <c r="Q56" s="2"/>
    </row>
    <row r="57" spans="1:17" ht="10.5">
      <c r="A57" s="18" t="s">
        <v>15</v>
      </c>
      <c r="B57" s="19">
        <v>13194.4143</v>
      </c>
      <c r="C57" s="20">
        <v>13140.5815</v>
      </c>
      <c r="D57" s="20">
        <v>53.832800000000134</v>
      </c>
      <c r="E57" s="23">
        <v>722591.9933</v>
      </c>
      <c r="F57" s="19">
        <v>3684.3831</v>
      </c>
      <c r="G57" s="20">
        <v>2426.4861</v>
      </c>
      <c r="H57" s="20">
        <v>1257.897</v>
      </c>
      <c r="I57" s="23">
        <v>316543.8201</v>
      </c>
      <c r="J57" s="19">
        <v>5893.4311</v>
      </c>
      <c r="K57" s="20">
        <v>3384.3859</v>
      </c>
      <c r="L57" s="20">
        <v>2509.0451999999996</v>
      </c>
      <c r="M57" s="23">
        <v>202902.3202</v>
      </c>
      <c r="N57" s="2"/>
      <c r="O57" s="2"/>
      <c r="P57" s="2"/>
      <c r="Q57" s="2"/>
    </row>
    <row r="58" spans="1:17" ht="10.5">
      <c r="A58" s="18" t="s">
        <v>16</v>
      </c>
      <c r="B58" s="19">
        <v>15800.4559</v>
      </c>
      <c r="C58" s="20">
        <v>13974.8954</v>
      </c>
      <c r="D58" s="20">
        <v>1825.5605000000014</v>
      </c>
      <c r="E58" s="23">
        <v>749770.1431</v>
      </c>
      <c r="F58" s="19">
        <v>5301.5185</v>
      </c>
      <c r="G58" s="20">
        <v>3492.5211</v>
      </c>
      <c r="H58" s="20">
        <v>1808.9974000000002</v>
      </c>
      <c r="I58" s="23">
        <v>323354.2131</v>
      </c>
      <c r="J58" s="19">
        <v>8207.5876</v>
      </c>
      <c r="K58" s="20">
        <v>8786.405</v>
      </c>
      <c r="L58" s="20">
        <v>-578.8173999999999</v>
      </c>
      <c r="M58" s="21">
        <v>203238.3202</v>
      </c>
      <c r="N58" s="2"/>
      <c r="O58" s="2"/>
      <c r="P58" s="2"/>
      <c r="Q58" s="2"/>
    </row>
    <row r="59" spans="1:17" ht="10.5">
      <c r="A59" s="18" t="s">
        <v>17</v>
      </c>
      <c r="B59" s="24">
        <v>17251.6077</v>
      </c>
      <c r="C59" s="20">
        <v>19283.5674</v>
      </c>
      <c r="D59" s="20">
        <v>-2031.9596999999994</v>
      </c>
      <c r="E59" s="19">
        <v>746397.2571</v>
      </c>
      <c r="F59" s="24">
        <v>7228.5041</v>
      </c>
      <c r="G59" s="20">
        <v>4376.6344</v>
      </c>
      <c r="H59" s="20">
        <v>2851.8697</v>
      </c>
      <c r="I59" s="19">
        <v>326047.2686</v>
      </c>
      <c r="J59" s="24">
        <v>10050.6022</v>
      </c>
      <c r="K59" s="20">
        <v>6643.6202</v>
      </c>
      <c r="L59" s="20">
        <v>3406.981999999999</v>
      </c>
      <c r="M59" s="23">
        <v>207363.2463</v>
      </c>
      <c r="N59" s="2"/>
      <c r="O59" s="2"/>
      <c r="P59" s="2"/>
      <c r="Q59" s="2"/>
    </row>
    <row r="60" spans="1:17" ht="10.5">
      <c r="A60" s="18" t="s">
        <v>18</v>
      </c>
      <c r="B60" s="24">
        <v>17471.7081</v>
      </c>
      <c r="C60" s="20">
        <v>21418.7161</v>
      </c>
      <c r="D60" s="20">
        <v>-3947.0080000000016</v>
      </c>
      <c r="E60" s="19">
        <v>754069.6932</v>
      </c>
      <c r="F60" s="24">
        <v>6777.4858</v>
      </c>
      <c r="G60" s="20">
        <v>4212.9092</v>
      </c>
      <c r="H60" s="20">
        <v>2564.5766000000003</v>
      </c>
      <c r="I60" s="19">
        <v>337274.5914</v>
      </c>
      <c r="J60" s="24">
        <v>9033.1447</v>
      </c>
      <c r="K60" s="20">
        <v>7282.5092</v>
      </c>
      <c r="L60" s="20">
        <v>1750.6355000000003</v>
      </c>
      <c r="M60" s="23">
        <v>214725.188</v>
      </c>
      <c r="N60" s="2"/>
      <c r="O60" s="2"/>
      <c r="P60" s="2"/>
      <c r="Q60" s="2"/>
    </row>
    <row r="61" spans="1:17" ht="10.5">
      <c r="A61" s="26" t="s">
        <v>19</v>
      </c>
      <c r="B61" s="27">
        <v>28130.5659</v>
      </c>
      <c r="C61" s="28">
        <v>20897.2386</v>
      </c>
      <c r="D61" s="29">
        <v>7233.327300000001</v>
      </c>
      <c r="E61" s="30">
        <v>767679.8352</v>
      </c>
      <c r="F61" s="27">
        <v>6186.6031</v>
      </c>
      <c r="G61" s="28">
        <v>3988.9582</v>
      </c>
      <c r="H61" s="29">
        <v>2197.6449000000002</v>
      </c>
      <c r="I61" s="30">
        <v>340881.0259</v>
      </c>
      <c r="J61" s="27">
        <v>9423.3564</v>
      </c>
      <c r="K61" s="28">
        <v>10436.2271</v>
      </c>
      <c r="L61" s="29">
        <v>-1012.8706999999995</v>
      </c>
      <c r="M61" s="30">
        <v>214836.2711</v>
      </c>
      <c r="N61" s="2"/>
      <c r="O61" s="2"/>
      <c r="P61" s="2"/>
      <c r="Q61" s="2"/>
    </row>
    <row r="62" spans="1:17" ht="10.5">
      <c r="A62" s="7" t="s">
        <v>20</v>
      </c>
      <c r="B62" s="31">
        <f aca="true" t="shared" si="6" ref="B62:L62">SUM(B50:B61)</f>
        <v>218531.48949999997</v>
      </c>
      <c r="C62" s="32">
        <f t="shared" si="6"/>
        <v>204800.5759</v>
      </c>
      <c r="D62" s="32">
        <f t="shared" si="6"/>
        <v>13730.913600000002</v>
      </c>
      <c r="E62" s="33"/>
      <c r="F62" s="31">
        <f t="shared" si="6"/>
        <v>62442.8234</v>
      </c>
      <c r="G62" s="32">
        <f t="shared" si="6"/>
        <v>45556.93810000001</v>
      </c>
      <c r="H62" s="32">
        <f t="shared" si="6"/>
        <v>16885.885299999998</v>
      </c>
      <c r="I62" s="33"/>
      <c r="J62" s="31">
        <f t="shared" si="6"/>
        <v>100373.3854</v>
      </c>
      <c r="K62" s="32">
        <f t="shared" si="6"/>
        <v>80578.0432</v>
      </c>
      <c r="L62" s="32">
        <f t="shared" si="6"/>
        <v>19795.3422</v>
      </c>
      <c r="M62" s="33"/>
      <c r="N62" s="2"/>
      <c r="O62" s="2"/>
      <c r="P62" s="2"/>
      <c r="Q62" s="2"/>
    </row>
    <row r="63" spans="1:17" ht="10.5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2"/>
      <c r="O63" s="2"/>
      <c r="P63" s="2"/>
      <c r="Q63" s="2"/>
    </row>
    <row r="64" spans="1:17" ht="12.75">
      <c r="A64" s="6" t="s">
        <v>0</v>
      </c>
      <c r="B64" s="53" t="s">
        <v>21</v>
      </c>
      <c r="C64" s="54" t="s">
        <v>2</v>
      </c>
      <c r="D64" s="54"/>
      <c r="E64" s="55"/>
      <c r="F64" s="53" t="s">
        <v>22</v>
      </c>
      <c r="G64" s="54" t="s">
        <v>2</v>
      </c>
      <c r="H64" s="54"/>
      <c r="I64" s="55"/>
      <c r="J64" s="53" t="s">
        <v>23</v>
      </c>
      <c r="K64" s="54" t="s">
        <v>2</v>
      </c>
      <c r="L64" s="54"/>
      <c r="M64" s="55"/>
      <c r="N64" s="53" t="s">
        <v>24</v>
      </c>
      <c r="O64" s="54" t="s">
        <v>2</v>
      </c>
      <c r="P64" s="54"/>
      <c r="Q64" s="55"/>
    </row>
    <row r="65" spans="1:17" ht="10.5">
      <c r="A65" s="7"/>
      <c r="B65" s="12" t="s">
        <v>4</v>
      </c>
      <c r="C65" s="13" t="s">
        <v>5</v>
      </c>
      <c r="D65" s="9" t="s">
        <v>6</v>
      </c>
      <c r="E65" s="11" t="s">
        <v>7</v>
      </c>
      <c r="F65" s="12" t="s">
        <v>4</v>
      </c>
      <c r="G65" s="13" t="s">
        <v>5</v>
      </c>
      <c r="H65" s="9" t="s">
        <v>6</v>
      </c>
      <c r="I65" s="11" t="s">
        <v>7</v>
      </c>
      <c r="J65" s="12" t="s">
        <v>4</v>
      </c>
      <c r="K65" s="13" t="s">
        <v>5</v>
      </c>
      <c r="L65" s="9" t="s">
        <v>6</v>
      </c>
      <c r="M65" s="11" t="s">
        <v>7</v>
      </c>
      <c r="N65" s="12" t="s">
        <v>4</v>
      </c>
      <c r="O65" s="13" t="s">
        <v>5</v>
      </c>
      <c r="P65" s="9" t="s">
        <v>6</v>
      </c>
      <c r="Q65" s="11" t="s">
        <v>7</v>
      </c>
    </row>
    <row r="66" spans="1:17" ht="10.5">
      <c r="A66" s="14" t="s">
        <v>8</v>
      </c>
      <c r="B66" s="15">
        <v>9315.1108</v>
      </c>
      <c r="C66" s="16">
        <v>14379.2812</v>
      </c>
      <c r="D66" s="16">
        <v>-5064.170399999999</v>
      </c>
      <c r="E66" s="17">
        <v>218125.386</v>
      </c>
      <c r="F66" s="15">
        <v>671.6447</v>
      </c>
      <c r="G66" s="16">
        <v>1439.0045</v>
      </c>
      <c r="H66" s="16">
        <v>-767.3598000000001</v>
      </c>
      <c r="I66" s="17">
        <v>37904.284</v>
      </c>
      <c r="J66" s="15">
        <v>62.6085</v>
      </c>
      <c r="K66" s="16">
        <v>51.564</v>
      </c>
      <c r="L66" s="16">
        <v>11.0445</v>
      </c>
      <c r="M66" s="17">
        <v>6424.0431</v>
      </c>
      <c r="N66" s="36">
        <f aca="true" t="shared" si="7" ref="N66:N77">B50+F50+J50+B66+F66+J66</f>
        <v>46485.176699999996</v>
      </c>
      <c r="O66" s="37">
        <f aca="true" t="shared" si="8" ref="O66:O77">C50+G50+K50+C66+G66+K66</f>
        <v>40160.6143</v>
      </c>
      <c r="P66" s="37">
        <f aca="true" t="shared" si="9" ref="P66:P77">+N66-O66</f>
        <v>6324.562399999995</v>
      </c>
      <c r="Q66" s="38">
        <f aca="true" t="shared" si="10" ref="Q66:Q77">E50+I50+M50+E66+I66+M66</f>
        <v>1481497.6317999999</v>
      </c>
    </row>
    <row r="67" spans="1:17" ht="10.5">
      <c r="A67" s="18" t="s">
        <v>9</v>
      </c>
      <c r="B67" s="19">
        <v>9703.5743</v>
      </c>
      <c r="C67" s="20">
        <v>16158.1299</v>
      </c>
      <c r="D67" s="20">
        <v>-6454.5556</v>
      </c>
      <c r="E67" s="21">
        <v>211977.1704</v>
      </c>
      <c r="F67" s="19">
        <v>600.6893</v>
      </c>
      <c r="G67" s="20">
        <v>1502.2719</v>
      </c>
      <c r="H67" s="20">
        <v>-901.5826</v>
      </c>
      <c r="I67" s="21">
        <v>36892.217</v>
      </c>
      <c r="J67" s="19">
        <v>135.3446</v>
      </c>
      <c r="K67" s="20">
        <v>50.51</v>
      </c>
      <c r="L67" s="20">
        <v>84.83460000000002</v>
      </c>
      <c r="M67" s="21">
        <v>6532.5147</v>
      </c>
      <c r="N67" s="39">
        <f t="shared" si="7"/>
        <v>50471.142199999995</v>
      </c>
      <c r="O67" s="40">
        <f>C51+G51+K51+C67+G67+K67</f>
        <v>43714.1785</v>
      </c>
      <c r="P67" s="40">
        <f>+N67-O67</f>
        <v>6756.963699999993</v>
      </c>
      <c r="Q67" s="41">
        <f t="shared" si="10"/>
        <v>1528524.3598999998</v>
      </c>
    </row>
    <row r="68" spans="1:17" ht="10.5">
      <c r="A68" s="18" t="s">
        <v>10</v>
      </c>
      <c r="B68" s="19">
        <v>9119.5512</v>
      </c>
      <c r="C68" s="20">
        <v>12764.4836</v>
      </c>
      <c r="D68" s="20">
        <v>-3644.9323999999997</v>
      </c>
      <c r="E68" s="21">
        <v>208598.4289</v>
      </c>
      <c r="F68" s="19">
        <v>919.3482</v>
      </c>
      <c r="G68" s="20">
        <v>1427.5102</v>
      </c>
      <c r="H68" s="20">
        <v>-508.1619999999999</v>
      </c>
      <c r="I68" s="21">
        <v>36254.536</v>
      </c>
      <c r="J68" s="19">
        <v>224.7637</v>
      </c>
      <c r="K68" s="20">
        <v>92.8399</v>
      </c>
      <c r="L68" s="20">
        <v>131.9238</v>
      </c>
      <c r="M68" s="21">
        <v>6598.7041</v>
      </c>
      <c r="N68" s="39">
        <f>B52+F52+J52+B68+F68+J68</f>
        <v>46693.3637</v>
      </c>
      <c r="O68" s="40">
        <f t="shared" si="8"/>
        <v>45325.2766</v>
      </c>
      <c r="P68" s="40">
        <f>+N68-O68</f>
        <v>1368.0871000000043</v>
      </c>
      <c r="Q68" s="41">
        <f>E52+I52+M52+E68+I68+M68</f>
        <v>1519936.1472</v>
      </c>
    </row>
    <row r="69" spans="1:17" ht="10.5">
      <c r="A69" s="18" t="s">
        <v>11</v>
      </c>
      <c r="B69" s="19">
        <v>13596.1228</v>
      </c>
      <c r="C69" s="20">
        <v>8639.853</v>
      </c>
      <c r="D69" s="20">
        <v>4956.2698</v>
      </c>
      <c r="E69" s="21">
        <v>212864.9778</v>
      </c>
      <c r="F69" s="19">
        <v>717.7794</v>
      </c>
      <c r="G69" s="20">
        <v>884.7761</v>
      </c>
      <c r="H69" s="20">
        <v>-166.99670000000003</v>
      </c>
      <c r="I69" s="21">
        <v>35930.674</v>
      </c>
      <c r="J69" s="19">
        <v>108.8859</v>
      </c>
      <c r="K69" s="20">
        <v>152.3073</v>
      </c>
      <c r="L69" s="20">
        <v>-43.42139999999999</v>
      </c>
      <c r="M69" s="21">
        <v>6541.1755</v>
      </c>
      <c r="N69" s="39">
        <f t="shared" si="7"/>
        <v>43731.9372</v>
      </c>
      <c r="O69" s="40">
        <f t="shared" si="8"/>
        <v>40182.907600000006</v>
      </c>
      <c r="P69" s="40">
        <f t="shared" si="9"/>
        <v>3549.0295999999944</v>
      </c>
      <c r="Q69" s="41">
        <f t="shared" si="10"/>
        <v>1525146.8476</v>
      </c>
    </row>
    <row r="70" spans="1:17" ht="10.5">
      <c r="A70" s="18" t="s">
        <v>12</v>
      </c>
      <c r="B70" s="19">
        <v>12915.2248</v>
      </c>
      <c r="C70" s="20">
        <v>8096.3605</v>
      </c>
      <c r="D70" s="20">
        <v>4818.8643</v>
      </c>
      <c r="E70" s="22">
        <v>218366.7008</v>
      </c>
      <c r="F70" s="19">
        <v>1047.2993</v>
      </c>
      <c r="G70" s="20">
        <v>1569.166</v>
      </c>
      <c r="H70" s="20">
        <v>-521.8667</v>
      </c>
      <c r="I70" s="22">
        <v>35076.6107</v>
      </c>
      <c r="J70" s="19">
        <v>30.9038</v>
      </c>
      <c r="K70" s="20">
        <v>233.35</v>
      </c>
      <c r="L70" s="20">
        <v>-202.4462</v>
      </c>
      <c r="M70" s="22">
        <v>6541.1294</v>
      </c>
      <c r="N70" s="39">
        <f t="shared" si="7"/>
        <v>40266.289399999994</v>
      </c>
      <c r="O70" s="40">
        <f t="shared" si="8"/>
        <v>39573.8785</v>
      </c>
      <c r="P70" s="40">
        <f t="shared" si="9"/>
        <v>692.4108999999953</v>
      </c>
      <c r="Q70" s="42">
        <f t="shared" si="10"/>
        <v>1480534.3296</v>
      </c>
    </row>
    <row r="71" spans="1:17" ht="10.5">
      <c r="A71" s="18" t="s">
        <v>13</v>
      </c>
      <c r="B71" s="19">
        <v>13679.8609</v>
      </c>
      <c r="C71" s="20">
        <v>7984.7366</v>
      </c>
      <c r="D71" s="20">
        <v>5695.1242999999995</v>
      </c>
      <c r="E71" s="21">
        <v>223667.1951</v>
      </c>
      <c r="F71" s="19">
        <v>669.8644</v>
      </c>
      <c r="G71" s="20">
        <v>994.2821</v>
      </c>
      <c r="H71" s="20">
        <v>-324.41769999999997</v>
      </c>
      <c r="I71" s="21">
        <v>33979.9975</v>
      </c>
      <c r="J71" s="19">
        <v>57.7405</v>
      </c>
      <c r="K71" s="20">
        <v>169.2027</v>
      </c>
      <c r="L71" s="20">
        <v>-111.4622</v>
      </c>
      <c r="M71" s="21">
        <v>6360.6977</v>
      </c>
      <c r="N71" s="39">
        <f t="shared" si="7"/>
        <v>42048.2889</v>
      </c>
      <c r="O71" s="40">
        <f t="shared" si="8"/>
        <v>40223.2877</v>
      </c>
      <c r="P71" s="40">
        <f t="shared" si="9"/>
        <v>1825.0011999999988</v>
      </c>
      <c r="Q71" s="41">
        <f t="shared" si="10"/>
        <v>1481856.8229</v>
      </c>
    </row>
    <row r="72" spans="1:17" ht="10.5">
      <c r="A72" s="18" t="s">
        <v>14</v>
      </c>
      <c r="B72" s="19">
        <v>8439.6577</v>
      </c>
      <c r="C72" s="20">
        <v>8750.0545</v>
      </c>
      <c r="D72" s="20">
        <v>-310.39680000000044</v>
      </c>
      <c r="E72" s="21">
        <v>223853.1662</v>
      </c>
      <c r="F72" s="19">
        <v>463.415</v>
      </c>
      <c r="G72" s="20">
        <v>628.595</v>
      </c>
      <c r="H72" s="20">
        <v>-165.18</v>
      </c>
      <c r="I72" s="21">
        <v>34197.0935</v>
      </c>
      <c r="J72" s="19">
        <v>29.4389</v>
      </c>
      <c r="K72" s="20">
        <v>38.3635</v>
      </c>
      <c r="L72" s="20">
        <v>-8.924600000000002</v>
      </c>
      <c r="M72" s="21">
        <v>6572.0963</v>
      </c>
      <c r="N72" s="39">
        <f t="shared" si="7"/>
        <v>30524.9604</v>
      </c>
      <c r="O72" s="40">
        <f t="shared" si="8"/>
        <v>24016.401100000003</v>
      </c>
      <c r="P72" s="40">
        <f t="shared" si="9"/>
        <v>6508.559299999997</v>
      </c>
      <c r="Q72" s="41">
        <f t="shared" si="10"/>
        <v>1513432.1173</v>
      </c>
    </row>
    <row r="73" spans="1:17" ht="10.5">
      <c r="A73" s="18" t="s">
        <v>15</v>
      </c>
      <c r="B73" s="19">
        <v>6730.7456</v>
      </c>
      <c r="C73" s="20">
        <v>7926.2512</v>
      </c>
      <c r="D73" s="20">
        <v>-1195.5055999999995</v>
      </c>
      <c r="E73" s="23">
        <v>223090.5273</v>
      </c>
      <c r="F73" s="19">
        <v>352.9488</v>
      </c>
      <c r="G73" s="20">
        <v>1092.7509</v>
      </c>
      <c r="H73" s="20">
        <v>-739.8021</v>
      </c>
      <c r="I73" s="23">
        <v>33424.9547</v>
      </c>
      <c r="J73" s="19">
        <v>31.6797</v>
      </c>
      <c r="K73" s="20">
        <v>43.5878</v>
      </c>
      <c r="L73" s="20">
        <v>-11.908100000000001</v>
      </c>
      <c r="M73" s="23">
        <v>6581.2845</v>
      </c>
      <c r="N73" s="39">
        <f t="shared" si="7"/>
        <v>29887.6026</v>
      </c>
      <c r="O73" s="40">
        <f t="shared" si="8"/>
        <v>28014.0434</v>
      </c>
      <c r="P73" s="40">
        <f t="shared" si="9"/>
        <v>1873.5591999999997</v>
      </c>
      <c r="Q73" s="43">
        <f t="shared" si="10"/>
        <v>1505134.9001000002</v>
      </c>
    </row>
    <row r="74" spans="1:17" ht="10.5">
      <c r="A74" s="18" t="s">
        <v>16</v>
      </c>
      <c r="B74" s="19">
        <v>8942.4854</v>
      </c>
      <c r="C74" s="20">
        <v>12251.6824</v>
      </c>
      <c r="D74" s="20">
        <v>-3309.197</v>
      </c>
      <c r="E74" s="23">
        <v>217600.3039</v>
      </c>
      <c r="F74" s="19">
        <v>1016.2047</v>
      </c>
      <c r="G74" s="20">
        <v>1886.238</v>
      </c>
      <c r="H74" s="20">
        <v>-870.0333</v>
      </c>
      <c r="I74" s="23">
        <v>32983.916</v>
      </c>
      <c r="J74" s="19">
        <v>451.4387</v>
      </c>
      <c r="K74" s="20">
        <v>146.3507</v>
      </c>
      <c r="L74" s="20">
        <v>305.08799999999997</v>
      </c>
      <c r="M74" s="23">
        <v>6586.7237</v>
      </c>
      <c r="N74" s="39">
        <f t="shared" si="7"/>
        <v>39719.6908</v>
      </c>
      <c r="O74" s="40">
        <f t="shared" si="8"/>
        <v>40538.092599999996</v>
      </c>
      <c r="P74" s="40">
        <f t="shared" si="9"/>
        <v>-818.4017999999996</v>
      </c>
      <c r="Q74" s="41">
        <f t="shared" si="10"/>
        <v>1533533.6199999999</v>
      </c>
    </row>
    <row r="75" spans="1:17" ht="10.5">
      <c r="A75" s="18" t="s">
        <v>17</v>
      </c>
      <c r="B75" s="24">
        <v>12773.3952</v>
      </c>
      <c r="C75" s="20">
        <v>9356.8844</v>
      </c>
      <c r="D75" s="20">
        <v>3416.5108</v>
      </c>
      <c r="E75" s="19">
        <v>221200.62</v>
      </c>
      <c r="F75" s="24">
        <v>1315.4038</v>
      </c>
      <c r="G75" s="20">
        <v>1606.4054</v>
      </c>
      <c r="H75" s="20">
        <v>-291.00160000000005</v>
      </c>
      <c r="I75" s="19">
        <v>32412.9301</v>
      </c>
      <c r="J75" s="24">
        <v>60.4341</v>
      </c>
      <c r="K75" s="20">
        <v>59.1777</v>
      </c>
      <c r="L75" s="20">
        <v>1.2563999999999993</v>
      </c>
      <c r="M75" s="19">
        <v>6634.8671</v>
      </c>
      <c r="N75" s="44">
        <f t="shared" si="7"/>
        <v>48679.9471</v>
      </c>
      <c r="O75" s="40">
        <f t="shared" si="8"/>
        <v>41326.289500000006</v>
      </c>
      <c r="P75" s="40">
        <f t="shared" si="9"/>
        <v>7353.657599999991</v>
      </c>
      <c r="Q75" s="41">
        <f t="shared" si="10"/>
        <v>1540056.1892</v>
      </c>
    </row>
    <row r="76" spans="1:17" ht="10.5">
      <c r="A76" s="18" t="s">
        <v>18</v>
      </c>
      <c r="B76" s="24">
        <v>10850.7772</v>
      </c>
      <c r="C76" s="20">
        <v>9333.1297</v>
      </c>
      <c r="D76" s="20">
        <v>1517.647500000001</v>
      </c>
      <c r="E76" s="19">
        <v>218325.8393</v>
      </c>
      <c r="F76" s="24">
        <v>945.2748</v>
      </c>
      <c r="G76" s="20">
        <v>1393.1766</v>
      </c>
      <c r="H76" s="20">
        <v>-447.9018</v>
      </c>
      <c r="I76" s="19">
        <v>31963.9396</v>
      </c>
      <c r="J76" s="24">
        <v>133.8243</v>
      </c>
      <c r="K76" s="20">
        <v>89.9226</v>
      </c>
      <c r="L76" s="20">
        <v>43.90169999999999</v>
      </c>
      <c r="M76" s="19">
        <v>6872.5253</v>
      </c>
      <c r="N76" s="44">
        <f t="shared" si="7"/>
        <v>45212.2149</v>
      </c>
      <c r="O76" s="40">
        <f t="shared" si="8"/>
        <v>43730.363399999995</v>
      </c>
      <c r="P76" s="40">
        <f t="shared" si="9"/>
        <v>1481.8515000000043</v>
      </c>
      <c r="Q76" s="41">
        <f t="shared" si="10"/>
        <v>1563231.7768</v>
      </c>
    </row>
    <row r="77" spans="1:17" ht="10.5">
      <c r="A77" s="26" t="s">
        <v>19</v>
      </c>
      <c r="B77" s="27">
        <v>9777.9753</v>
      </c>
      <c r="C77" s="28">
        <v>12239.508</v>
      </c>
      <c r="D77" s="29">
        <v>-2461.5326999999997</v>
      </c>
      <c r="E77" s="30">
        <v>216276.645</v>
      </c>
      <c r="F77" s="27">
        <v>974.9895</v>
      </c>
      <c r="G77" s="28">
        <v>1148.4114</v>
      </c>
      <c r="H77" s="29">
        <v>-173.42189999999994</v>
      </c>
      <c r="I77" s="30">
        <v>31858.1016</v>
      </c>
      <c r="J77" s="27">
        <v>50.0979</v>
      </c>
      <c r="K77" s="28">
        <v>392.8427</v>
      </c>
      <c r="L77" s="29">
        <v>-342.7448</v>
      </c>
      <c r="M77" s="30">
        <v>6428.2035</v>
      </c>
      <c r="N77" s="45">
        <f t="shared" si="7"/>
        <v>54543.5881</v>
      </c>
      <c r="O77" s="32">
        <f t="shared" si="8"/>
        <v>49103.186</v>
      </c>
      <c r="P77" s="46">
        <f t="shared" si="9"/>
        <v>5440.402099999999</v>
      </c>
      <c r="Q77" s="47">
        <f t="shared" si="10"/>
        <v>1577960.0823</v>
      </c>
    </row>
    <row r="78" spans="1:17" ht="10.5">
      <c r="A78" s="7" t="s">
        <v>20</v>
      </c>
      <c r="B78" s="31">
        <f aca="true" t="shared" si="11" ref="B78:P78">SUM(B66:B77)</f>
        <v>125844.4812</v>
      </c>
      <c r="C78" s="32">
        <f t="shared" si="11"/>
        <v>127880.355</v>
      </c>
      <c r="D78" s="32">
        <f t="shared" si="11"/>
        <v>-2035.8737999999976</v>
      </c>
      <c r="E78" s="33"/>
      <c r="F78" s="31">
        <f t="shared" si="11"/>
        <v>9694.8619</v>
      </c>
      <c r="G78" s="31">
        <f t="shared" si="11"/>
        <v>15572.5881</v>
      </c>
      <c r="H78" s="32">
        <f t="shared" si="11"/>
        <v>-5877.7262</v>
      </c>
      <c r="I78" s="33"/>
      <c r="J78" s="31">
        <f t="shared" si="11"/>
        <v>1377.1606</v>
      </c>
      <c r="K78" s="31">
        <f t="shared" si="11"/>
        <v>1520.0189</v>
      </c>
      <c r="L78" s="32">
        <f t="shared" si="11"/>
        <v>-142.85829999999999</v>
      </c>
      <c r="M78" s="33"/>
      <c r="N78" s="31">
        <f t="shared" si="11"/>
        <v>518264.20199999993</v>
      </c>
      <c r="O78" s="31">
        <f t="shared" si="11"/>
        <v>475908.5192</v>
      </c>
      <c r="P78" s="32">
        <f t="shared" si="11"/>
        <v>42355.68279999997</v>
      </c>
      <c r="Q78" s="33"/>
    </row>
    <row r="79" spans="1:17" ht="10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0.5">
      <c r="A80" s="51" t="s">
        <v>27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4" ht="10.5">
      <c r="B81" s="50"/>
      <c r="C81" s="50"/>
      <c r="D81" s="50"/>
      <c r="E81" s="50"/>
      <c r="F81" s="50"/>
      <c r="G81" s="2"/>
      <c r="H81" s="2"/>
      <c r="I81" s="2"/>
      <c r="J81" s="2"/>
      <c r="K81" s="2"/>
      <c r="L81" s="2"/>
      <c r="M81" s="2"/>
      <c r="N81" s="2"/>
    </row>
    <row r="84" ht="10.5"/>
    <row r="85" ht="10.5"/>
    <row r="86" ht="10.5"/>
    <row r="87" ht="10.5"/>
    <row r="88" ht="10.5"/>
    <row r="89" ht="10.5"/>
    <row r="90" ht="10.5"/>
    <row r="91" ht="10.5"/>
    <row r="92" ht="10.5"/>
    <row r="93" ht="10.5"/>
    <row r="94" ht="10.5"/>
    <row r="95" ht="10.5"/>
    <row r="96" ht="10.5"/>
    <row r="97" ht="10.5"/>
    <row r="98" ht="10.5"/>
    <row r="99" ht="10.5"/>
    <row r="100" ht="10.5"/>
    <row r="101" ht="10.5"/>
    <row r="102" ht="10.5"/>
    <row r="103" ht="10.5"/>
    <row r="104" ht="10.5"/>
    <row r="105" ht="10.5"/>
    <row r="106" ht="10.5"/>
    <row r="107" ht="10.5"/>
    <row r="108" ht="10.5"/>
    <row r="109" ht="10.5"/>
    <row r="110" ht="10.5"/>
    <row r="111" ht="10.5"/>
    <row r="112" ht="10.5"/>
  </sheetData>
  <sheetProtection/>
  <mergeCells count="14">
    <mergeCell ref="B64:E64"/>
    <mergeCell ref="F64:I64"/>
    <mergeCell ref="J64:M64"/>
    <mergeCell ref="N64:Q64"/>
    <mergeCell ref="N24:Q24"/>
    <mergeCell ref="B48:E48"/>
    <mergeCell ref="F48:I48"/>
    <mergeCell ref="J48:M48"/>
    <mergeCell ref="B8:E8"/>
    <mergeCell ref="F8:I8"/>
    <mergeCell ref="J8:M8"/>
    <mergeCell ref="B24:E24"/>
    <mergeCell ref="F24:I24"/>
    <mergeCell ref="J24:M24"/>
  </mergeCells>
  <conditionalFormatting sqref="N19:N20 B51:B55 B50:C50 M50:M55 I50:K50 E50:G50">
    <cfRule type="cellIs" priority="1" dxfId="1" operator="lessThan" stopIfTrue="1">
      <formula>0</formula>
    </cfRule>
  </conditionalFormatting>
  <conditionalFormatting sqref="D50 H50">
    <cfRule type="cellIs" priority="2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85" r:id="rId3"/>
  <headerFooter alignWithMargins="0">
    <oddHeader>&amp;C&amp;G</oddHeader>
  </headerFooter>
  <rowBreaks count="2" manualBreakCount="2">
    <brk id="43" max="16" man="1"/>
    <brk id="81" max="1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fonfrehar</dc:creator>
  <cp:keywords/>
  <dc:description/>
  <cp:lastModifiedBy>Fredrik Hård</cp:lastModifiedBy>
  <cp:lastPrinted>2012-12-10T12:14:34Z</cp:lastPrinted>
  <dcterms:created xsi:type="dcterms:W3CDTF">2010-02-10T19:11:15Z</dcterms:created>
  <dcterms:modified xsi:type="dcterms:W3CDTF">2013-01-10T09:27:14Z</dcterms:modified>
  <cp:category/>
  <cp:version/>
  <cp:contentType/>
  <cp:contentStatus/>
</cp:coreProperties>
</file>