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Fondsparande efter ESG/"/>
    </mc:Choice>
  </mc:AlternateContent>
  <xr:revisionPtr revIDLastSave="70" documentId="8_{0D8354F5-1327-4FB8-9E2E-170859D15BDA}" xr6:coauthVersionLast="47" xr6:coauthVersionMax="47" xr10:uidLastSave="{0D9277E3-A27A-4C95-9429-45E2DA37FFD5}"/>
  <bookViews>
    <workbookView xWindow="2955" yWindow="735" windowWidth="22890" windowHeight="16665" xr2:uid="{00000000-000D-0000-FFFF-FFFF00000000}"/>
  </bookViews>
  <sheets>
    <sheet name="2026" sheetId="2" r:id="rId1"/>
    <sheet name="Kv1" sheetId="6" r:id="rId2"/>
    <sheet name="Kv2" sheetId="7" r:id="rId3"/>
    <sheet name="Kv3" sheetId="8" r:id="rId4"/>
    <sheet name="Kv4" sheetId="10" r:id="rId5"/>
  </sheets>
  <definedNames>
    <definedName name="_xlnm.Print_Area" localSheetId="0">'2026'!$A$1:$J$78</definedName>
    <definedName name="_xlnm.Print_Area" localSheetId="1">'Kv1'!$A$1:$G$78</definedName>
    <definedName name="_xlnm.Print_Area" localSheetId="2">'Kv2'!$A$1:$G$78</definedName>
    <definedName name="_xlnm.Print_Area" localSheetId="3">'Kv3'!$A$1:$G$78</definedName>
    <definedName name="_xlnm.Print_Area" localSheetId="4">'Kv4'!$A$1:$G$78</definedName>
    <definedName name="_xlnm.Print_Titles" localSheetId="0">'2026'!$1:$8</definedName>
    <definedName name="_xlnm.Print_Titles" localSheetId="1">'Kv1'!$1:$8</definedName>
    <definedName name="_xlnm.Print_Titles" localSheetId="2">'Kv2'!$1:$8</definedName>
    <definedName name="_xlnm.Print_Titles" localSheetId="3">'Kv3'!$1:$8</definedName>
    <definedName name="_xlnm.Print_Titles" localSheetId="4">'Kv4'!$1:$8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2" l="1"/>
  <c r="I62" i="2"/>
  <c r="I61" i="2"/>
  <c r="I55" i="2"/>
  <c r="I54" i="2"/>
  <c r="I53" i="2"/>
  <c r="I47" i="2"/>
  <c r="I46" i="2"/>
  <c r="I45" i="2"/>
  <c r="I39" i="2"/>
  <c r="I38" i="2"/>
  <c r="I37" i="2"/>
  <c r="I31" i="2"/>
  <c r="I30" i="2"/>
  <c r="I29" i="2"/>
  <c r="I23" i="2"/>
  <c r="I22" i="2"/>
  <c r="I21" i="2"/>
  <c r="G63" i="2"/>
  <c r="G62" i="2"/>
  <c r="G61" i="2"/>
  <c r="G55" i="2"/>
  <c r="G54" i="2"/>
  <c r="G53" i="2"/>
  <c r="G47" i="2"/>
  <c r="G46" i="2"/>
  <c r="G45" i="2"/>
  <c r="G39" i="2"/>
  <c r="G38" i="2"/>
  <c r="G37" i="2"/>
  <c r="G31" i="2"/>
  <c r="G30" i="2"/>
  <c r="G29" i="2"/>
  <c r="G23" i="2"/>
  <c r="G22" i="2"/>
  <c r="G21" i="2"/>
  <c r="D61" i="10" l="1"/>
  <c r="F61" i="10"/>
  <c r="D62" i="10"/>
  <c r="F62" i="10"/>
  <c r="D21" i="8" l="1"/>
  <c r="G64" i="2" l="1"/>
  <c r="I64" i="2"/>
  <c r="I56" i="2"/>
  <c r="I48" i="2"/>
  <c r="G24" i="2"/>
  <c r="I24" i="2" l="1"/>
  <c r="I40" i="2"/>
  <c r="I32" i="2"/>
  <c r="G32" i="2"/>
  <c r="G48" i="2"/>
  <c r="G40" i="2"/>
  <c r="G56" i="2"/>
  <c r="D63" i="2"/>
  <c r="D55" i="2"/>
  <c r="D47" i="2"/>
  <c r="D39" i="2"/>
  <c r="D31" i="2"/>
  <c r="D23" i="2"/>
  <c r="D29" i="8"/>
  <c r="E63" i="2" l="1"/>
  <c r="E62" i="2"/>
  <c r="D62" i="2"/>
  <c r="E61" i="2"/>
  <c r="D61" i="2"/>
  <c r="E55" i="2"/>
  <c r="E54" i="2"/>
  <c r="D54" i="2"/>
  <c r="E53" i="2"/>
  <c r="D53" i="2"/>
  <c r="E47" i="2"/>
  <c r="E46" i="2"/>
  <c r="D46" i="2"/>
  <c r="E45" i="2"/>
  <c r="D45" i="2"/>
  <c r="D48" i="2" s="1"/>
  <c r="E39" i="2"/>
  <c r="E38" i="2"/>
  <c r="D38" i="2"/>
  <c r="E37" i="2"/>
  <c r="D37" i="2"/>
  <c r="E31" i="2"/>
  <c r="E30" i="2"/>
  <c r="D30" i="2"/>
  <c r="E29" i="2"/>
  <c r="D29" i="2"/>
  <c r="E23" i="2"/>
  <c r="E22" i="2"/>
  <c r="E21" i="2"/>
  <c r="D22" i="2"/>
  <c r="D21" i="2"/>
  <c r="C63" i="2"/>
  <c r="C62" i="2"/>
  <c r="C61" i="2"/>
  <c r="C55" i="2"/>
  <c r="C54" i="2"/>
  <c r="C53" i="2"/>
  <c r="C47" i="2"/>
  <c r="C46" i="2"/>
  <c r="C45" i="2"/>
  <c r="C39" i="2"/>
  <c r="C38" i="2"/>
  <c r="C37" i="2"/>
  <c r="C31" i="2"/>
  <c r="C30" i="2"/>
  <c r="C29" i="2"/>
  <c r="C22" i="2"/>
  <c r="C23" i="2"/>
  <c r="C21" i="2"/>
  <c r="C32" i="2" l="1"/>
  <c r="D64" i="2"/>
  <c r="D32" i="2"/>
  <c r="E40" i="2"/>
  <c r="C56" i="2"/>
  <c r="C12" i="2"/>
  <c r="E48" i="2"/>
  <c r="E56" i="2"/>
  <c r="E32" i="2"/>
  <c r="E64" i="2"/>
  <c r="C48" i="2"/>
  <c r="C14" i="2"/>
  <c r="C13" i="2"/>
  <c r="C24" i="2"/>
  <c r="C40" i="2"/>
  <c r="C64" i="2"/>
  <c r="D56" i="2"/>
  <c r="D40" i="2"/>
  <c r="E24" i="2"/>
  <c r="D24" i="2"/>
  <c r="B63" i="2" l="1"/>
  <c r="F63" i="2" s="1"/>
  <c r="B62" i="2"/>
  <c r="F62" i="2" s="1"/>
  <c r="B61" i="2"/>
  <c r="B55" i="2"/>
  <c r="F55" i="2" s="1"/>
  <c r="B54" i="2"/>
  <c r="F54" i="2" s="1"/>
  <c r="B53" i="2"/>
  <c r="B47" i="2"/>
  <c r="F47" i="2" s="1"/>
  <c r="B46" i="2"/>
  <c r="F46" i="2" s="1"/>
  <c r="B45" i="2"/>
  <c r="F45" i="2" s="1"/>
  <c r="B39" i="2"/>
  <c r="F39" i="2" s="1"/>
  <c r="B38" i="2"/>
  <c r="F38" i="2" s="1"/>
  <c r="B37" i="2"/>
  <c r="F37" i="2" s="1"/>
  <c r="B31" i="2"/>
  <c r="F31" i="2" s="1"/>
  <c r="B30" i="2"/>
  <c r="B29" i="2"/>
  <c r="F29" i="2" s="1"/>
  <c r="B23" i="2"/>
  <c r="B22" i="2"/>
  <c r="B21" i="2"/>
  <c r="F40" i="2" l="1"/>
  <c r="F48" i="2"/>
  <c r="B64" i="2"/>
  <c r="F61" i="2"/>
  <c r="F64" i="2" s="1"/>
  <c r="B56" i="2"/>
  <c r="F53" i="2"/>
  <c r="F56" i="2" s="1"/>
  <c r="B32" i="2"/>
  <c r="F30" i="2"/>
  <c r="F32" i="2" s="1"/>
  <c r="B24" i="2"/>
  <c r="B13" i="2"/>
  <c r="F22" i="2"/>
  <c r="B14" i="2"/>
  <c r="F23" i="2"/>
  <c r="B12" i="2"/>
  <c r="F21" i="2"/>
  <c r="B48" i="2"/>
  <c r="B40" i="2"/>
  <c r="F24" i="2" l="1"/>
  <c r="F63" i="10"/>
  <c r="D63" i="10"/>
  <c r="F55" i="10"/>
  <c r="D55" i="10"/>
  <c r="F54" i="10"/>
  <c r="D54" i="10"/>
  <c r="F53" i="10"/>
  <c r="D53" i="10"/>
  <c r="F47" i="10"/>
  <c r="D47" i="10"/>
  <c r="F46" i="10"/>
  <c r="D46" i="10"/>
  <c r="F45" i="10"/>
  <c r="D45" i="10"/>
  <c r="F39" i="10"/>
  <c r="D39" i="10"/>
  <c r="F38" i="10"/>
  <c r="D38" i="10"/>
  <c r="F37" i="10"/>
  <c r="F40" i="10" s="1"/>
  <c r="D37" i="10"/>
  <c r="F31" i="10"/>
  <c r="D31" i="10"/>
  <c r="F30" i="10"/>
  <c r="D30" i="10"/>
  <c r="F29" i="10"/>
  <c r="D29" i="10"/>
  <c r="F23" i="10"/>
  <c r="D23" i="10"/>
  <c r="F22" i="10"/>
  <c r="D22" i="10"/>
  <c r="F21" i="10"/>
  <c r="D21" i="10"/>
  <c r="E14" i="10"/>
  <c r="C14" i="10"/>
  <c r="B14" i="10"/>
  <c r="E13" i="10"/>
  <c r="C13" i="10"/>
  <c r="B13" i="10"/>
  <c r="E12" i="10"/>
  <c r="C12" i="10"/>
  <c r="B12" i="10"/>
  <c r="F63" i="8"/>
  <c r="D63" i="8"/>
  <c r="F62" i="8"/>
  <c r="D62" i="8"/>
  <c r="F61" i="8"/>
  <c r="D61" i="8"/>
  <c r="F55" i="8"/>
  <c r="D55" i="8"/>
  <c r="F54" i="8"/>
  <c r="D54" i="8"/>
  <c r="F53" i="8"/>
  <c r="D53" i="8"/>
  <c r="F47" i="8"/>
  <c r="D47" i="8"/>
  <c r="F46" i="8"/>
  <c r="D46" i="8"/>
  <c r="F45" i="8"/>
  <c r="D45" i="8"/>
  <c r="F39" i="8"/>
  <c r="D39" i="8"/>
  <c r="F38" i="8"/>
  <c r="D38" i="8"/>
  <c r="F37" i="8"/>
  <c r="D37" i="8"/>
  <c r="F31" i="8"/>
  <c r="D31" i="8"/>
  <c r="F30" i="8"/>
  <c r="D30" i="8"/>
  <c r="F29" i="8"/>
  <c r="F23" i="8"/>
  <c r="D23" i="8"/>
  <c r="F22" i="8"/>
  <c r="D22" i="8"/>
  <c r="F21" i="8"/>
  <c r="E14" i="8"/>
  <c r="C14" i="8"/>
  <c r="B14" i="8"/>
  <c r="E13" i="8"/>
  <c r="C13" i="8"/>
  <c r="B13" i="8"/>
  <c r="E12" i="8"/>
  <c r="C12" i="8"/>
  <c r="B12" i="8"/>
  <c r="F63" i="7"/>
  <c r="D63" i="7"/>
  <c r="F62" i="7"/>
  <c r="D62" i="7"/>
  <c r="F61" i="7"/>
  <c r="D61" i="7"/>
  <c r="F55" i="7"/>
  <c r="D55" i="7"/>
  <c r="F54" i="7"/>
  <c r="D54" i="7"/>
  <c r="F53" i="7"/>
  <c r="D53" i="7"/>
  <c r="F47" i="7"/>
  <c r="D47" i="7"/>
  <c r="F46" i="7"/>
  <c r="D46" i="7"/>
  <c r="F45" i="7"/>
  <c r="D45" i="7"/>
  <c r="F39" i="7"/>
  <c r="D39" i="7"/>
  <c r="F38" i="7"/>
  <c r="D38" i="7"/>
  <c r="F37" i="7"/>
  <c r="D37" i="7"/>
  <c r="F31" i="7"/>
  <c r="D31" i="7"/>
  <c r="F30" i="7"/>
  <c r="D30" i="7"/>
  <c r="F29" i="7"/>
  <c r="D29" i="7"/>
  <c r="F23" i="7"/>
  <c r="D23" i="7"/>
  <c r="F22" i="7"/>
  <c r="D22" i="7"/>
  <c r="F21" i="7"/>
  <c r="D21" i="7"/>
  <c r="E14" i="7"/>
  <c r="C14" i="7"/>
  <c r="B14" i="7"/>
  <c r="E13" i="7"/>
  <c r="C13" i="7"/>
  <c r="B13" i="7"/>
  <c r="E12" i="7"/>
  <c r="C12" i="7"/>
  <c r="B12" i="7"/>
  <c r="F63" i="6"/>
  <c r="D63" i="6"/>
  <c r="F62" i="6"/>
  <c r="D62" i="6"/>
  <c r="F61" i="6"/>
  <c r="D61" i="6"/>
  <c r="F55" i="6"/>
  <c r="D55" i="6"/>
  <c r="F54" i="6"/>
  <c r="D54" i="6"/>
  <c r="F53" i="6"/>
  <c r="D53" i="6"/>
  <c r="F47" i="6"/>
  <c r="D47" i="6"/>
  <c r="F46" i="6"/>
  <c r="D46" i="6"/>
  <c r="F45" i="6"/>
  <c r="F48" i="6" s="1"/>
  <c r="D45" i="6"/>
  <c r="D48" i="6" s="1"/>
  <c r="F39" i="6"/>
  <c r="D39" i="6"/>
  <c r="F38" i="6"/>
  <c r="D38" i="6"/>
  <c r="F37" i="6"/>
  <c r="D37" i="6"/>
  <c r="F31" i="6"/>
  <c r="D31" i="6"/>
  <c r="F30" i="6"/>
  <c r="D30" i="6"/>
  <c r="F29" i="6"/>
  <c r="D29" i="6"/>
  <c r="D32" i="6" s="1"/>
  <c r="F23" i="6"/>
  <c r="D23" i="6"/>
  <c r="F22" i="6"/>
  <c r="D22" i="6"/>
  <c r="F21" i="6"/>
  <c r="D21" i="6"/>
  <c r="E14" i="6"/>
  <c r="C14" i="6"/>
  <c r="B14" i="6"/>
  <c r="E13" i="6"/>
  <c r="C13" i="6"/>
  <c r="B13" i="6"/>
  <c r="E12" i="6"/>
  <c r="C12" i="6"/>
  <c r="B12" i="6"/>
  <c r="F64" i="6" l="1"/>
  <c r="D64" i="6"/>
  <c r="F32" i="6"/>
  <c r="F24" i="10"/>
  <c r="F24" i="6"/>
  <c r="F40" i="6"/>
  <c r="F56" i="6"/>
  <c r="D40" i="6"/>
  <c r="D24" i="6"/>
  <c r="D56" i="6"/>
  <c r="D40" i="10"/>
  <c r="D24" i="10"/>
  <c r="F32" i="8"/>
  <c r="F56" i="7"/>
  <c r="D56" i="8"/>
  <c r="F56" i="10"/>
  <c r="D64" i="10"/>
  <c r="D56" i="10"/>
  <c r="D32" i="10"/>
  <c r="D48" i="10"/>
  <c r="F56" i="8"/>
  <c r="D40" i="8"/>
  <c r="D24" i="7"/>
  <c r="F24" i="8"/>
  <c r="F40" i="8"/>
  <c r="D24" i="8"/>
  <c r="D48" i="8"/>
  <c r="D64" i="7"/>
  <c r="F24" i="7"/>
  <c r="E15" i="10"/>
  <c r="F14" i="10" s="1"/>
  <c r="F32" i="10"/>
  <c r="F48" i="10"/>
  <c r="F64" i="10"/>
  <c r="C15" i="10"/>
  <c r="D14" i="10" s="1"/>
  <c r="C15" i="8"/>
  <c r="D13" i="8" s="1"/>
  <c r="F48" i="8"/>
  <c r="D64" i="8"/>
  <c r="F64" i="8"/>
  <c r="D32" i="8"/>
  <c r="F40" i="7"/>
  <c r="E15" i="7"/>
  <c r="F14" i="7" s="1"/>
  <c r="F48" i="7"/>
  <c r="D40" i="7"/>
  <c r="D56" i="7"/>
  <c r="F64" i="7"/>
  <c r="D32" i="7"/>
  <c r="C15" i="7"/>
  <c r="D13" i="7" s="1"/>
  <c r="B15" i="7"/>
  <c r="F32" i="7"/>
  <c r="D48" i="7"/>
  <c r="E15" i="6"/>
  <c r="F12" i="6" s="1"/>
  <c r="B15" i="6"/>
  <c r="B15" i="10"/>
  <c r="B15" i="8"/>
  <c r="E15" i="8"/>
  <c r="F13" i="8" s="1"/>
  <c r="C15" i="6"/>
  <c r="D14" i="6" s="1"/>
  <c r="D12" i="8" l="1"/>
  <c r="F13" i="10"/>
  <c r="F13" i="7"/>
  <c r="F12" i="10"/>
  <c r="D12" i="10"/>
  <c r="D13" i="10"/>
  <c r="D14" i="8"/>
  <c r="D14" i="7"/>
  <c r="F12" i="7"/>
  <c r="D12" i="7"/>
  <c r="F14" i="6"/>
  <c r="F13" i="6"/>
  <c r="D12" i="6"/>
  <c r="F12" i="8"/>
  <c r="F14" i="8"/>
  <c r="D13" i="6"/>
  <c r="J30" i="2"/>
  <c r="H29" i="2"/>
  <c r="H30" i="2"/>
  <c r="J31" i="2"/>
  <c r="I14" i="2"/>
  <c r="I13" i="2"/>
  <c r="I12" i="2"/>
  <c r="F15" i="10" l="1"/>
  <c r="D15" i="8"/>
  <c r="F15" i="7"/>
  <c r="I15" i="2"/>
  <c r="D15" i="7"/>
  <c r="D15" i="10"/>
  <c r="D15" i="6"/>
  <c r="F15" i="6"/>
  <c r="F15" i="8"/>
  <c r="H31" i="2"/>
  <c r="H32" i="2" s="1"/>
  <c r="J29" i="2"/>
  <c r="J32" i="2" s="1"/>
  <c r="J12" i="2" l="1"/>
  <c r="J63" i="2"/>
  <c r="J62" i="2"/>
  <c r="J61" i="2"/>
  <c r="J55" i="2"/>
  <c r="J54" i="2"/>
  <c r="J53" i="2"/>
  <c r="J47" i="2"/>
  <c r="J46" i="2"/>
  <c r="J45" i="2"/>
  <c r="J39" i="2"/>
  <c r="J38" i="2"/>
  <c r="J37" i="2"/>
  <c r="J23" i="2"/>
  <c r="J22" i="2"/>
  <c r="J21" i="2"/>
  <c r="J14" i="2"/>
  <c r="J13" i="2"/>
  <c r="H63" i="2"/>
  <c r="H62" i="2"/>
  <c r="H61" i="2"/>
  <c r="H55" i="2"/>
  <c r="H54" i="2"/>
  <c r="H53" i="2"/>
  <c r="H47" i="2"/>
  <c r="H46" i="2"/>
  <c r="H45" i="2"/>
  <c r="H39" i="2"/>
  <c r="H38" i="2"/>
  <c r="H37" i="2"/>
  <c r="H23" i="2"/>
  <c r="H22" i="2"/>
  <c r="H21" i="2"/>
  <c r="J56" i="2" l="1"/>
  <c r="H48" i="2"/>
  <c r="J15" i="2"/>
  <c r="H24" i="2"/>
  <c r="H64" i="2"/>
  <c r="J64" i="2"/>
  <c r="H56" i="2"/>
  <c r="J48" i="2"/>
  <c r="H40" i="2"/>
  <c r="J40" i="2"/>
  <c r="J24" i="2"/>
  <c r="D12" i="2" l="1"/>
  <c r="E12" i="2"/>
  <c r="D13" i="2"/>
  <c r="E13" i="2"/>
  <c r="D14" i="2"/>
  <c r="E14" i="2"/>
  <c r="E15" i="2" l="1"/>
  <c r="D15" i="2"/>
  <c r="C15" i="2"/>
  <c r="B15" i="2"/>
  <c r="G14" i="2" l="1"/>
  <c r="G13" i="2"/>
  <c r="G12" i="2"/>
  <c r="G15" i="2" l="1"/>
  <c r="H14" i="2" s="1"/>
  <c r="H12" i="2" l="1"/>
  <c r="H13" i="2"/>
  <c r="F13" i="2"/>
  <c r="F14" i="2"/>
  <c r="F12" i="2"/>
  <c r="H15" i="2" l="1"/>
  <c r="F15" i="2"/>
</calcChain>
</file>

<file path=xl/sharedStrings.xml><?xml version="1.0" encoding="utf-8"?>
<sst xmlns="http://schemas.openxmlformats.org/spreadsheetml/2006/main" count="571" uniqueCount="41">
  <si>
    <t>Alla fondtyper</t>
  </si>
  <si>
    <t>Nettosparande</t>
  </si>
  <si>
    <t>%</t>
  </si>
  <si>
    <t>TOTALT</t>
  </si>
  <si>
    <t>Aktiefonder</t>
  </si>
  <si>
    <t>Blandfonder</t>
  </si>
  <si>
    <t>Övriga fonder</t>
  </si>
  <si>
    <t>Hedgefonder</t>
  </si>
  <si>
    <t xml:space="preserve"> </t>
  </si>
  <si>
    <t>Långa räntefonder</t>
  </si>
  <si>
    <t>Korta räntefonder</t>
  </si>
  <si>
    <t>summa</t>
  </si>
  <si>
    <t>Antal</t>
  </si>
  <si>
    <t>fonder</t>
  </si>
  <si>
    <t>fonder %</t>
  </si>
  <si>
    <t>Om statistiken</t>
  </si>
  <si>
    <t>(En fond kan endast tillhöra en kategori.)</t>
  </si>
  <si>
    <t>som är medlemmar i Fondbolagens förening. För sparande till premiepensionen ingår även fondbolag som inte</t>
  </si>
  <si>
    <t xml:space="preserve">Avvikelser jämfört med Fondbolagens förenings månadsstatistik beror främst på att månadsstatistiken har en något </t>
  </si>
  <si>
    <t>bättre täckning än kvartalsstatistiken.</t>
  </si>
  <si>
    <t>Förmögenhet</t>
  </si>
  <si>
    <t>Förm.</t>
  </si>
  <si>
    <t>Uppgifterna redovisar nettosparande, fondförmögenhet och antal fonder uppdelat på fondtyp och följande kategorier:</t>
  </si>
  <si>
    <t xml:space="preserve">Uppgifterna visar fondsparandet i Sverige och omfattar fonder som marknadsförs och säljs i Sverige av fondbolag </t>
  </si>
  <si>
    <t xml:space="preserve">är medlemmar i föreningen. Både Sverigeregistrerade och utlandsregistrerade fonder ingår. Statistiken visar försäljning i Sverige, </t>
  </si>
  <si>
    <t>medan eventuell försäljning utomlands inte ingår.</t>
  </si>
  <si>
    <t xml:space="preserve">Fonder med hållbara investeringar som mål (art. 9): Fonder som enligt fondbolaget är SFDR artikel 9-fonder. </t>
  </si>
  <si>
    <t xml:space="preserve">Fonder som främjar miljörelaterade eller sociala egenskaper (art. 8): Fonder som enligt fondbolaget är SFDR artikel 8-fonder. </t>
  </si>
  <si>
    <t>Övriga fonder: Fonder som inte är art. 9- eller art. 8-fonder</t>
  </si>
  <si>
    <t>Nettoflöden</t>
  </si>
  <si>
    <t>Fonder med hållbara investeringar som mål (Artikel 9-fonder)</t>
  </si>
  <si>
    <t>Fonder som främjar miljörelaterade eller sociala egenskaper (Artikel 8-fonder)</t>
  </si>
  <si>
    <t>kv1</t>
  </si>
  <si>
    <t>kv2</t>
  </si>
  <si>
    <t>kv3</t>
  </si>
  <si>
    <t>kv4</t>
  </si>
  <si>
    <t>Fondsparandet i Sverige efter hållbarhetsdeklaration samt fondtyp (MSEK) 2026</t>
  </si>
  <si>
    <t>Fondsparandet i Sverige efter hållbarhetsdeklaration samt fondtyp (MSEK) kv1 2026</t>
  </si>
  <si>
    <t>Fondsparandet i Sverige efter hållbarhetsdeklaration samt fondtyp (MSEK) kv2 2026</t>
  </si>
  <si>
    <t>Fondsparandet i Sverige efter hållbarhetsdeklaration samt fondtyp (MSEK) kv3 2026</t>
  </si>
  <si>
    <t>Fondsparandet i Sverige efter hållbarhetsdeklaration samt fondtyp (MSEK) kv4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</si>
</sst>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Arial"/>
    </font>
    <font>
      <sz val="8"/>
      <name val="Verdana"/>
      <family val="2"/>
    </font>
    <font>
      <b/>
      <sz val="8"/>
      <name val="Times New Roman"/>
      <family val="1"/>
    </font>
    <font>
      <b/>
      <sz val="8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3" fontId="3" fillId="0" borderId="5" xfId="0" applyNumberFormat="1" applyFont="1" applyBorder="1"/>
    <xf numFmtId="3" fontId="3" fillId="0" borderId="6" xfId="0" applyNumberFormat="1" applyFont="1" applyBorder="1"/>
    <xf numFmtId="0" fontId="3" fillId="2" borderId="3" xfId="0" applyFont="1" applyFill="1" applyBorder="1"/>
    <xf numFmtId="3" fontId="3" fillId="0" borderId="3" xfId="0" applyNumberFormat="1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3" fontId="1" fillId="0" borderId="5" xfId="0" applyNumberFormat="1" applyFont="1" applyBorder="1"/>
    <xf numFmtId="3" fontId="1" fillId="0" borderId="9" xfId="0" applyNumberFormat="1" applyFont="1" applyBorder="1"/>
    <xf numFmtId="3" fontId="3" fillId="0" borderId="9" xfId="0" applyNumberFormat="1" applyFont="1" applyBorder="1"/>
    <xf numFmtId="3" fontId="1" fillId="0" borderId="6" xfId="0" applyNumberFormat="1" applyFont="1" applyBorder="1"/>
    <xf numFmtId="14" fontId="3" fillId="2" borderId="4" xfId="0" applyNumberFormat="1" applyFont="1" applyFill="1" applyBorder="1" applyAlignment="1">
      <alignment horizontal="right"/>
    </xf>
    <xf numFmtId="3" fontId="3" fillId="0" borderId="10" xfId="0" applyNumberFormat="1" applyFont="1" applyBorder="1"/>
    <xf numFmtId="3" fontId="1" fillId="0" borderId="10" xfId="0" applyNumberFormat="1" applyFont="1" applyBorder="1"/>
    <xf numFmtId="0" fontId="1" fillId="2" borderId="6" xfId="0" applyFont="1" applyFill="1" applyBorder="1"/>
    <xf numFmtId="0" fontId="1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1" fillId="2" borderId="5" xfId="0" applyFont="1" applyFill="1" applyBorder="1" applyAlignment="1">
      <alignment wrapText="1"/>
    </xf>
    <xf numFmtId="3" fontId="3" fillId="0" borderId="3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3" fillId="2" borderId="11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57150</xdr:colOff>
      <xdr:row>4</xdr:row>
      <xdr:rowOff>101600</xdr:rowOff>
    </xdr:to>
    <xdr:pic>
      <xdr:nvPicPr>
        <xdr:cNvPr id="2099" name="Bildobjekt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333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57150</xdr:colOff>
      <xdr:row>4</xdr:row>
      <xdr:rowOff>101600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3528A19-375B-4A4A-8AF7-F5609FABB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333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57150</xdr:colOff>
      <xdr:row>4</xdr:row>
      <xdr:rowOff>101600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26E76BD-9799-41F4-AC88-2FBF89E1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333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57150</xdr:colOff>
      <xdr:row>4</xdr:row>
      <xdr:rowOff>101600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C6680D9-3934-4E4A-AD54-FF2D4149A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333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57150</xdr:colOff>
      <xdr:row>4</xdr:row>
      <xdr:rowOff>101600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322265A-FBC5-4A3F-8ACD-578044320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333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P78"/>
  <sheetViews>
    <sheetView tabSelected="1" zoomScaleNormal="100" zoomScaleSheetLayoutView="100" workbookViewId="0">
      <selection activeCell="F1" sqref="F1:F1048576"/>
    </sheetView>
  </sheetViews>
  <sheetFormatPr defaultColWidth="9.1796875" defaultRowHeight="10" x14ac:dyDescent="0.2"/>
  <cols>
    <col min="1" max="1" width="36.7265625" style="1" customWidth="1"/>
    <col min="2" max="2" width="11" style="1" customWidth="1"/>
    <col min="3" max="5" width="11" style="1" hidden="1" customWidth="1"/>
    <col min="6" max="6" width="14.81640625" style="1" hidden="1" customWidth="1"/>
    <col min="7" max="7" width="14" style="1" customWidth="1"/>
    <col min="8" max="8" width="8.1796875" style="1" customWidth="1"/>
    <col min="9" max="9" width="7.1796875" style="1" bestFit="1" customWidth="1"/>
    <col min="10" max="10" width="9.81640625" style="1" customWidth="1"/>
    <col min="11" max="16384" width="9.1796875" style="1"/>
  </cols>
  <sheetData>
    <row r="1" spans="1:16" ht="10.5" customHeight="1" x14ac:dyDescent="0.2"/>
    <row r="2" spans="1:16" ht="10.5" customHeight="1" x14ac:dyDescent="0.2"/>
    <row r="3" spans="1:16" ht="10.5" customHeight="1" x14ac:dyDescent="0.25">
      <c r="A3" s="2" t="s">
        <v>8</v>
      </c>
    </row>
    <row r="4" spans="1:16" ht="10.5" customHeight="1" x14ac:dyDescent="0.25">
      <c r="A4" s="2"/>
    </row>
    <row r="5" spans="1:16" ht="10.5" customHeight="1" x14ac:dyDescent="0.25">
      <c r="A5" s="2"/>
    </row>
    <row r="6" spans="1:16" ht="10.5" customHeight="1" x14ac:dyDescent="0.25">
      <c r="A6" s="2"/>
      <c r="B6" s="2"/>
    </row>
    <row r="7" spans="1:16" ht="13.5" x14ac:dyDescent="0.3">
      <c r="A7" s="26" t="s">
        <v>36</v>
      </c>
      <c r="B7" s="27"/>
      <c r="C7" s="25"/>
      <c r="D7" s="25"/>
      <c r="E7" s="25"/>
      <c r="F7" s="25"/>
      <c r="G7" s="25"/>
      <c r="H7" s="28"/>
      <c r="I7" s="25"/>
      <c r="J7" s="25"/>
      <c r="K7" s="25"/>
      <c r="L7" s="25"/>
      <c r="M7" s="25"/>
      <c r="N7" s="25"/>
      <c r="O7" s="25"/>
      <c r="P7" s="25"/>
    </row>
    <row r="8" spans="1:16" ht="10.5" customHeight="1" x14ac:dyDescent="0.2">
      <c r="B8" s="25"/>
      <c r="J8" s="25"/>
      <c r="K8" s="25"/>
      <c r="L8" s="25"/>
      <c r="M8" s="25"/>
      <c r="N8" s="25"/>
      <c r="O8" s="25"/>
      <c r="P8" s="25"/>
    </row>
    <row r="9" spans="1:16" ht="12" customHeight="1" x14ac:dyDescent="0.2">
      <c r="A9" s="3" t="s">
        <v>0</v>
      </c>
    </row>
    <row r="10" spans="1:16" ht="12" customHeight="1" x14ac:dyDescent="0.25">
      <c r="A10" s="4"/>
      <c r="B10" s="35" t="s">
        <v>1</v>
      </c>
      <c r="C10" s="36"/>
      <c r="D10" s="36"/>
      <c r="E10" s="37"/>
      <c r="F10" s="6" t="s">
        <v>1</v>
      </c>
      <c r="G10" s="6" t="s">
        <v>20</v>
      </c>
      <c r="H10" s="5" t="s">
        <v>21</v>
      </c>
      <c r="I10" s="6" t="s">
        <v>12</v>
      </c>
      <c r="J10" s="5" t="s">
        <v>12</v>
      </c>
    </row>
    <row r="11" spans="1:16" ht="12" customHeight="1" x14ac:dyDescent="0.2">
      <c r="A11" s="7"/>
      <c r="B11" s="8" t="s">
        <v>32</v>
      </c>
      <c r="C11" s="9" t="s">
        <v>33</v>
      </c>
      <c r="D11" s="9" t="s">
        <v>34</v>
      </c>
      <c r="E11" s="9" t="s">
        <v>35</v>
      </c>
      <c r="F11" s="9" t="s">
        <v>11</v>
      </c>
      <c r="G11" s="21">
        <v>46112</v>
      </c>
      <c r="H11" s="8" t="s">
        <v>2</v>
      </c>
      <c r="I11" s="21" t="s">
        <v>13</v>
      </c>
      <c r="J11" s="8" t="s">
        <v>14</v>
      </c>
    </row>
    <row r="12" spans="1:16" ht="23.25" customHeight="1" x14ac:dyDescent="0.2">
      <c r="A12" s="29" t="s">
        <v>30</v>
      </c>
      <c r="B12" s="17">
        <f t="shared" ref="B12:E14" si="0">+B21+B29+B37+B45+B53+B61</f>
        <v>-4959.6099999999979</v>
      </c>
      <c r="C12" s="17">
        <f t="shared" si="0"/>
        <v>0</v>
      </c>
      <c r="D12" s="17">
        <f t="shared" si="0"/>
        <v>0</v>
      </c>
      <c r="E12" s="17">
        <f t="shared" si="0"/>
        <v>0</v>
      </c>
      <c r="F12" s="19">
        <f>SUM(B12:E12)</f>
        <v>-4959.6099999999979</v>
      </c>
      <c r="G12" s="17">
        <f>+G21+G29+G37+G45+G53+G61</f>
        <v>279290.42000000004</v>
      </c>
      <c r="H12" s="31">
        <f>G12/$G$15*100</f>
        <v>3.2614549821709486</v>
      </c>
      <c r="I12" s="17">
        <f>+I21+I29+I37+I45+I53+I61</f>
        <v>70</v>
      </c>
      <c r="J12" s="17">
        <f>I12/$I$15*100</f>
        <v>5.9422750424448214</v>
      </c>
    </row>
    <row r="13" spans="1:16" ht="23.25" customHeight="1" x14ac:dyDescent="0.2">
      <c r="A13" s="29" t="s">
        <v>31</v>
      </c>
      <c r="B13" s="17">
        <f t="shared" si="0"/>
        <v>14203.079999999989</v>
      </c>
      <c r="C13" s="17">
        <f t="shared" si="0"/>
        <v>0</v>
      </c>
      <c r="D13" s="17">
        <f t="shared" si="0"/>
        <v>0</v>
      </c>
      <c r="E13" s="17">
        <f t="shared" si="0"/>
        <v>0</v>
      </c>
      <c r="F13" s="19">
        <f t="shared" ref="F13:F14" si="1">SUM(B13:E13)</f>
        <v>14203.079999999989</v>
      </c>
      <c r="G13" s="17">
        <f>+G22+G30+G38+G46+G54+G62</f>
        <v>7975789.9100000001</v>
      </c>
      <c r="H13" s="17">
        <f t="shared" ref="H13:H14" si="2">G13/$G$15*100</f>
        <v>93.138460455314856</v>
      </c>
      <c r="I13" s="17">
        <f>+I22+I30+I38+I46+I54+I62</f>
        <v>951</v>
      </c>
      <c r="J13" s="17">
        <f>I13/$I$15*100</f>
        <v>80.730050933786075</v>
      </c>
    </row>
    <row r="14" spans="1:16" ht="14.25" customHeight="1" x14ac:dyDescent="0.2">
      <c r="A14" s="24" t="s">
        <v>6</v>
      </c>
      <c r="B14" s="20">
        <f t="shared" si="0"/>
        <v>693.19999999999959</v>
      </c>
      <c r="C14" s="20">
        <f t="shared" si="0"/>
        <v>0</v>
      </c>
      <c r="D14" s="20">
        <f t="shared" si="0"/>
        <v>0</v>
      </c>
      <c r="E14" s="20">
        <f t="shared" si="0"/>
        <v>0</v>
      </c>
      <c r="F14" s="22">
        <f t="shared" si="1"/>
        <v>693.19999999999959</v>
      </c>
      <c r="G14" s="20">
        <f>+G23+G31+G39+G47+G55+G63</f>
        <v>308288.51999999996</v>
      </c>
      <c r="H14" s="32">
        <f t="shared" si="2"/>
        <v>3.6000845625142026</v>
      </c>
      <c r="I14" s="20">
        <f>+I23+I31+I39+I47+I55+I63</f>
        <v>157</v>
      </c>
      <c r="J14" s="20">
        <f>I14/$I$15*100</f>
        <v>13.3276740237691</v>
      </c>
    </row>
    <row r="15" spans="1:16" ht="12" customHeight="1" x14ac:dyDescent="0.2">
      <c r="A15" s="12" t="s">
        <v>3</v>
      </c>
      <c r="B15" s="13">
        <f>SUM(B12:B14)</f>
        <v>9936.6699999999892</v>
      </c>
      <c r="C15" s="13">
        <f t="shared" ref="C15:J15" si="3">SUM(C12:C14)</f>
        <v>0</v>
      </c>
      <c r="D15" s="13">
        <f t="shared" si="3"/>
        <v>0</v>
      </c>
      <c r="E15" s="13">
        <f t="shared" si="3"/>
        <v>0</v>
      </c>
      <c r="F15" s="13">
        <f t="shared" si="3"/>
        <v>9936.6699999999892</v>
      </c>
      <c r="G15" s="13">
        <f t="shared" si="3"/>
        <v>8563368.8499999996</v>
      </c>
      <c r="H15" s="13">
        <f t="shared" si="3"/>
        <v>100</v>
      </c>
      <c r="I15" s="13">
        <f t="shared" si="3"/>
        <v>1178</v>
      </c>
      <c r="J15" s="13">
        <f t="shared" si="3"/>
        <v>100</v>
      </c>
    </row>
    <row r="16" spans="1:16" ht="12" customHeight="1" thickBot="1" x14ac:dyDescent="0.25">
      <c r="A16" s="14"/>
      <c r="B16" s="14"/>
      <c r="C16" s="14"/>
      <c r="D16" s="14"/>
      <c r="E16" s="14"/>
      <c r="F16" s="14"/>
      <c r="G16" s="14"/>
      <c r="H16" s="15"/>
      <c r="I16" s="14"/>
      <c r="J16" s="15"/>
    </row>
    <row r="17" spans="1:10" ht="10.5" customHeight="1" x14ac:dyDescent="0.2">
      <c r="A17" s="16"/>
      <c r="B17" s="16"/>
      <c r="C17" s="16"/>
      <c r="D17" s="16"/>
      <c r="E17" s="16"/>
      <c r="F17" s="16"/>
      <c r="G17" s="16"/>
      <c r="I17" s="16"/>
    </row>
    <row r="18" spans="1:10" ht="12" customHeight="1" x14ac:dyDescent="0.2">
      <c r="A18" s="3" t="s">
        <v>4</v>
      </c>
    </row>
    <row r="19" spans="1:10" ht="12" customHeight="1" x14ac:dyDescent="0.25">
      <c r="A19" s="4"/>
      <c r="B19" s="35" t="s">
        <v>1</v>
      </c>
      <c r="C19" s="36"/>
      <c r="D19" s="36"/>
      <c r="E19" s="37"/>
      <c r="F19" s="6" t="s">
        <v>1</v>
      </c>
      <c r="G19" s="6" t="s">
        <v>20</v>
      </c>
      <c r="H19" s="5" t="s">
        <v>21</v>
      </c>
      <c r="I19" s="6" t="s">
        <v>12</v>
      </c>
      <c r="J19" s="5" t="s">
        <v>12</v>
      </c>
    </row>
    <row r="20" spans="1:10" ht="12" customHeight="1" x14ac:dyDescent="0.2">
      <c r="A20" s="7"/>
      <c r="B20" s="8" t="s">
        <v>32</v>
      </c>
      <c r="C20" s="9" t="s">
        <v>33</v>
      </c>
      <c r="D20" s="9" t="s">
        <v>34</v>
      </c>
      <c r="E20" s="9" t="s">
        <v>35</v>
      </c>
      <c r="F20" s="9" t="s">
        <v>11</v>
      </c>
      <c r="G20" s="21"/>
      <c r="H20" s="8" t="s">
        <v>2</v>
      </c>
      <c r="I20" s="21" t="s">
        <v>13</v>
      </c>
      <c r="J20" s="8" t="s">
        <v>14</v>
      </c>
    </row>
    <row r="21" spans="1:10" ht="23.25" customHeight="1" x14ac:dyDescent="0.2">
      <c r="A21" s="29" t="s">
        <v>30</v>
      </c>
      <c r="B21" s="17">
        <f>+'Kv1'!B21</f>
        <v>-3375.8199999999979</v>
      </c>
      <c r="C21" s="17">
        <f>+'Kv2'!B21</f>
        <v>0</v>
      </c>
      <c r="D21" s="17">
        <f>+'Kv3'!B21</f>
        <v>0</v>
      </c>
      <c r="E21" s="18">
        <f>+'Kv4'!B21</f>
        <v>0</v>
      </c>
      <c r="F21" s="19">
        <f>SUM(B21:E21)</f>
        <v>-3375.8199999999979</v>
      </c>
      <c r="G21" s="18">
        <f>+'Kv1'!C21</f>
        <v>243566.09</v>
      </c>
      <c r="H21" s="31">
        <f>G21/$G$24*100</f>
        <v>4.2287615721452791</v>
      </c>
      <c r="I21" s="18">
        <f>+'Kv1'!E21</f>
        <v>52</v>
      </c>
      <c r="J21" s="17">
        <f>I21/$I$24*100</f>
        <v>7.5471698113207548</v>
      </c>
    </row>
    <row r="22" spans="1:10" ht="23.25" customHeight="1" x14ac:dyDescent="0.2">
      <c r="A22" s="29" t="s">
        <v>31</v>
      </c>
      <c r="B22" s="17">
        <f>+'Kv1'!B22</f>
        <v>-6419.4400000000023</v>
      </c>
      <c r="C22" s="17">
        <f>+'Kv2'!B22</f>
        <v>0</v>
      </c>
      <c r="D22" s="17">
        <f>+'Kv3'!B22</f>
        <v>0</v>
      </c>
      <c r="E22" s="18">
        <f>+'Kv4'!B22</f>
        <v>0</v>
      </c>
      <c r="F22" s="19">
        <f t="shared" ref="F22:F23" si="4">SUM(B22:E22)</f>
        <v>-6419.4400000000023</v>
      </c>
      <c r="G22" s="18">
        <f>+'Kv1'!C22</f>
        <v>5298647.95</v>
      </c>
      <c r="H22" s="17">
        <f>G22/$G$24*100</f>
        <v>91.994410368398832</v>
      </c>
      <c r="I22" s="18">
        <f>+'Kv1'!E22</f>
        <v>556</v>
      </c>
      <c r="J22" s="17">
        <f>I22/$I$24*100</f>
        <v>80.696661828737305</v>
      </c>
    </row>
    <row r="23" spans="1:10" ht="13.5" customHeight="1" x14ac:dyDescent="0.2">
      <c r="A23" s="24" t="s">
        <v>6</v>
      </c>
      <c r="B23" s="20">
        <f>+'Kv1'!B23</f>
        <v>-765</v>
      </c>
      <c r="C23" s="20">
        <f>+'Kv2'!B23</f>
        <v>0</v>
      </c>
      <c r="D23" s="20">
        <f>+'Kv3'!B23</f>
        <v>0</v>
      </c>
      <c r="E23" s="23">
        <f>+'Kv4'!B23</f>
        <v>0</v>
      </c>
      <c r="F23" s="22">
        <f t="shared" si="4"/>
        <v>-765</v>
      </c>
      <c r="G23" s="20">
        <f>+'Kv1'!C23</f>
        <v>217535.85</v>
      </c>
      <c r="H23" s="32">
        <f>G23/$G$24*100</f>
        <v>3.7768280594558945</v>
      </c>
      <c r="I23" s="20">
        <f>+'Kv1'!E23</f>
        <v>81</v>
      </c>
      <c r="J23" s="20">
        <f>I23/$I$24*100</f>
        <v>11.756168359941945</v>
      </c>
    </row>
    <row r="24" spans="1:10" ht="12" customHeight="1" x14ac:dyDescent="0.2">
      <c r="A24" s="12" t="s">
        <v>3</v>
      </c>
      <c r="B24" s="30">
        <f>SUM(B21:B23)</f>
        <v>-10560.26</v>
      </c>
      <c r="C24" s="30">
        <f t="shared" ref="C24:F24" si="5">SUM(C21:C23)</f>
        <v>0</v>
      </c>
      <c r="D24" s="30">
        <f t="shared" si="5"/>
        <v>0</v>
      </c>
      <c r="E24" s="30">
        <f t="shared" si="5"/>
        <v>0</v>
      </c>
      <c r="F24" s="30">
        <f t="shared" si="5"/>
        <v>-10560.26</v>
      </c>
      <c r="G24" s="30">
        <f>SUM(G21:G23)</f>
        <v>5759749.8899999997</v>
      </c>
      <c r="H24" s="13">
        <f t="shared" ref="H24" si="6">SUM(H21:H23)</f>
        <v>100</v>
      </c>
      <c r="I24" s="30">
        <f>SUM(I21:I23)</f>
        <v>689</v>
      </c>
      <c r="J24" s="13">
        <f t="shared" ref="J24" si="7">SUM(J21:J23)</f>
        <v>100</v>
      </c>
    </row>
    <row r="25" spans="1:10" ht="12" customHeight="1" x14ac:dyDescent="0.2">
      <c r="A25" s="16"/>
      <c r="F25" s="16"/>
    </row>
    <row r="26" spans="1:10" ht="12" customHeight="1" x14ac:dyDescent="0.2">
      <c r="A26" s="3" t="s">
        <v>5</v>
      </c>
    </row>
    <row r="27" spans="1:10" ht="12" customHeight="1" x14ac:dyDescent="0.25">
      <c r="A27" s="4"/>
      <c r="B27" s="35" t="s">
        <v>1</v>
      </c>
      <c r="C27" s="36"/>
      <c r="D27" s="36"/>
      <c r="E27" s="37"/>
      <c r="F27" s="6" t="s">
        <v>1</v>
      </c>
      <c r="G27" s="6" t="s">
        <v>20</v>
      </c>
      <c r="H27" s="5" t="s">
        <v>21</v>
      </c>
      <c r="I27" s="6" t="s">
        <v>12</v>
      </c>
      <c r="J27" s="5" t="s">
        <v>12</v>
      </c>
    </row>
    <row r="28" spans="1:10" ht="12" customHeight="1" x14ac:dyDescent="0.2">
      <c r="A28" s="7"/>
      <c r="B28" s="8" t="s">
        <v>32</v>
      </c>
      <c r="C28" s="9" t="s">
        <v>33</v>
      </c>
      <c r="D28" s="9" t="s">
        <v>34</v>
      </c>
      <c r="E28" s="9" t="s">
        <v>35</v>
      </c>
      <c r="F28" s="9" t="s">
        <v>11</v>
      </c>
      <c r="G28" s="21"/>
      <c r="H28" s="8" t="s">
        <v>2</v>
      </c>
      <c r="I28" s="21" t="s">
        <v>13</v>
      </c>
      <c r="J28" s="8" t="s">
        <v>14</v>
      </c>
    </row>
    <row r="29" spans="1:10" ht="23.25" customHeight="1" x14ac:dyDescent="0.2">
      <c r="A29" s="29" t="s">
        <v>30</v>
      </c>
      <c r="B29" s="17">
        <f>+'Kv1'!B29</f>
        <v>-216.79999999999998</v>
      </c>
      <c r="C29" s="17">
        <f>+'Kv2'!B29</f>
        <v>0</v>
      </c>
      <c r="D29" s="17">
        <f>+'Kv3'!B29</f>
        <v>0</v>
      </c>
      <c r="E29" s="18">
        <f>+'Kv4'!B29</f>
        <v>0</v>
      </c>
      <c r="F29" s="19">
        <f>SUM(B29:E29)</f>
        <v>-216.79999999999998</v>
      </c>
      <c r="G29" s="18">
        <f>+'Kv1'!C29</f>
        <v>5850.35</v>
      </c>
      <c r="H29" s="31">
        <f>+G29/$G$32*100</f>
        <v>0.36076466705377375</v>
      </c>
      <c r="I29" s="18">
        <f>+'Kv1'!E29</f>
        <v>1</v>
      </c>
      <c r="J29" s="17">
        <f>+I29/$I$32*100</f>
        <v>0.47169811320754718</v>
      </c>
    </row>
    <row r="30" spans="1:10" ht="23.25" customHeight="1" x14ac:dyDescent="0.2">
      <c r="A30" s="29" t="s">
        <v>31</v>
      </c>
      <c r="B30" s="17">
        <f>+'Kv1'!B30</f>
        <v>-6508.32</v>
      </c>
      <c r="C30" s="17">
        <f>+'Kv2'!B30</f>
        <v>0</v>
      </c>
      <c r="D30" s="17">
        <f>+'Kv3'!B30</f>
        <v>0</v>
      </c>
      <c r="E30" s="18">
        <f>+'Kv4'!B30</f>
        <v>0</v>
      </c>
      <c r="F30" s="19">
        <f t="shared" ref="F30:F31" si="8">SUM(B30:E30)</f>
        <v>-6508.32</v>
      </c>
      <c r="G30" s="18">
        <f>+'Kv1'!C30</f>
        <v>1593494.59</v>
      </c>
      <c r="H30" s="17">
        <f>+G30/$G$32*100</f>
        <v>98.263615888509193</v>
      </c>
      <c r="I30" s="18">
        <f>+'Kv1'!E30</f>
        <v>188</v>
      </c>
      <c r="J30" s="17">
        <f>+I30/$I$32*100</f>
        <v>88.679245283018872</v>
      </c>
    </row>
    <row r="31" spans="1:10" ht="13.5" customHeight="1" x14ac:dyDescent="0.2">
      <c r="A31" s="24" t="s">
        <v>6</v>
      </c>
      <c r="B31" s="20">
        <f>+'Kv1'!B31</f>
        <v>1403.6599999999999</v>
      </c>
      <c r="C31" s="20">
        <f>+'Kv2'!B31</f>
        <v>0</v>
      </c>
      <c r="D31" s="20">
        <f>+'Kv3'!B31</f>
        <v>0</v>
      </c>
      <c r="E31" s="23">
        <f>+'Kv4'!B31</f>
        <v>0</v>
      </c>
      <c r="F31" s="22">
        <f t="shared" si="8"/>
        <v>1403.6599999999999</v>
      </c>
      <c r="G31" s="20">
        <f>+'Kv1'!C31</f>
        <v>22307.77</v>
      </c>
      <c r="H31" s="32">
        <f>+G31/$G$32*100</f>
        <v>1.3756194444370273</v>
      </c>
      <c r="I31" s="20">
        <f>+'Kv1'!E31</f>
        <v>23</v>
      </c>
      <c r="J31" s="20">
        <f>+I31/$I$32*100</f>
        <v>10.849056603773585</v>
      </c>
    </row>
    <row r="32" spans="1:10" ht="12" customHeight="1" x14ac:dyDescent="0.2">
      <c r="A32" s="12" t="s">
        <v>3</v>
      </c>
      <c r="B32" s="30">
        <f>SUM(B29:B31)</f>
        <v>-5321.46</v>
      </c>
      <c r="C32" s="30">
        <f t="shared" ref="C32:F32" si="9">SUM(C29:C31)</f>
        <v>0</v>
      </c>
      <c r="D32" s="30">
        <f t="shared" si="9"/>
        <v>0</v>
      </c>
      <c r="E32" s="30">
        <f t="shared" si="9"/>
        <v>0</v>
      </c>
      <c r="F32" s="30">
        <f t="shared" si="9"/>
        <v>-5321.46</v>
      </c>
      <c r="G32" s="30">
        <f>SUM(G29:G31)</f>
        <v>1621652.7100000002</v>
      </c>
      <c r="H32" s="13">
        <f t="shared" ref="H32" si="10">SUM(H29:H31)</f>
        <v>99.999999999999986</v>
      </c>
      <c r="I32" s="30">
        <f>SUM(I29:I31)</f>
        <v>212</v>
      </c>
      <c r="J32" s="13">
        <f t="shared" ref="J32" si="11">SUM(J29:J31)</f>
        <v>100.00000000000001</v>
      </c>
    </row>
    <row r="33" spans="1:10" ht="12" customHeight="1" x14ac:dyDescent="0.2">
      <c r="A33" s="16"/>
      <c r="F33" s="16"/>
    </row>
    <row r="34" spans="1:10" ht="12" customHeight="1" x14ac:dyDescent="0.2">
      <c r="A34" s="3" t="s">
        <v>9</v>
      </c>
    </row>
    <row r="35" spans="1:10" ht="12" customHeight="1" x14ac:dyDescent="0.25">
      <c r="A35" s="4"/>
      <c r="B35" s="35" t="s">
        <v>1</v>
      </c>
      <c r="C35" s="36"/>
      <c r="D35" s="36"/>
      <c r="E35" s="37"/>
      <c r="F35" s="6" t="s">
        <v>1</v>
      </c>
      <c r="G35" s="6" t="s">
        <v>20</v>
      </c>
      <c r="H35" s="5" t="s">
        <v>21</v>
      </c>
      <c r="I35" s="6" t="s">
        <v>12</v>
      </c>
      <c r="J35" s="5" t="s">
        <v>12</v>
      </c>
    </row>
    <row r="36" spans="1:10" ht="12" customHeight="1" x14ac:dyDescent="0.2">
      <c r="A36" s="7"/>
      <c r="B36" s="8" t="s">
        <v>32</v>
      </c>
      <c r="C36" s="9" t="s">
        <v>33</v>
      </c>
      <c r="D36" s="9" t="s">
        <v>34</v>
      </c>
      <c r="E36" s="9" t="s">
        <v>35</v>
      </c>
      <c r="F36" s="9" t="s">
        <v>11</v>
      </c>
      <c r="G36" s="21"/>
      <c r="H36" s="8" t="s">
        <v>2</v>
      </c>
      <c r="I36" s="21" t="s">
        <v>13</v>
      </c>
      <c r="J36" s="8" t="s">
        <v>14</v>
      </c>
    </row>
    <row r="37" spans="1:10" ht="23.25" customHeight="1" x14ac:dyDescent="0.2">
      <c r="A37" s="29" t="s">
        <v>30</v>
      </c>
      <c r="B37" s="17">
        <f>+'Kv1'!B37</f>
        <v>-1366.19</v>
      </c>
      <c r="C37" s="17">
        <f>+'Kv2'!B37</f>
        <v>0</v>
      </c>
      <c r="D37" s="17">
        <f>+'Kv3'!B37</f>
        <v>0</v>
      </c>
      <c r="E37" s="18">
        <f>+'Kv4'!B37</f>
        <v>0</v>
      </c>
      <c r="F37" s="19">
        <f>SUM(B37:E37)</f>
        <v>-1366.19</v>
      </c>
      <c r="G37" s="18">
        <f>+'Kv1'!C37</f>
        <v>23370.45</v>
      </c>
      <c r="H37" s="31">
        <f>+G37/$G$40*100</f>
        <v>3.0091994361252548</v>
      </c>
      <c r="I37" s="18">
        <f>+'Kv1'!E37</f>
        <v>12</v>
      </c>
      <c r="J37" s="17">
        <f>+I37/$I$40*100</f>
        <v>6.9767441860465116</v>
      </c>
    </row>
    <row r="38" spans="1:10" ht="23.25" customHeight="1" x14ac:dyDescent="0.2">
      <c r="A38" s="29" t="s">
        <v>31</v>
      </c>
      <c r="B38" s="17">
        <f>+'Kv1'!B38</f>
        <v>16620.399999999994</v>
      </c>
      <c r="C38" s="17">
        <f>+'Kv2'!B38</f>
        <v>0</v>
      </c>
      <c r="D38" s="17">
        <f>+'Kv3'!B38</f>
        <v>0</v>
      </c>
      <c r="E38" s="18">
        <f>+'Kv4'!B38</f>
        <v>0</v>
      </c>
      <c r="F38" s="19">
        <f t="shared" ref="F38:F39" si="12">SUM(B38:E38)</f>
        <v>16620.399999999994</v>
      </c>
      <c r="G38" s="18">
        <f>+'Kv1'!C38</f>
        <v>723679.97</v>
      </c>
      <c r="H38" s="17">
        <f>+G38/$G$40*100</f>
        <v>93.181661356933276</v>
      </c>
      <c r="I38" s="18">
        <f>+'Kv1'!E38</f>
        <v>142</v>
      </c>
      <c r="J38" s="17">
        <f>+I38/$I$40*100</f>
        <v>82.558139534883722</v>
      </c>
    </row>
    <row r="39" spans="1:10" ht="13.5" customHeight="1" x14ac:dyDescent="0.2">
      <c r="A39" s="24" t="s">
        <v>6</v>
      </c>
      <c r="B39" s="20">
        <f>+'Kv1'!B39</f>
        <v>-95.070000000000164</v>
      </c>
      <c r="C39" s="20">
        <f>+'Kv2'!B39</f>
        <v>0</v>
      </c>
      <c r="D39" s="20">
        <f>+'Kv3'!B39</f>
        <v>0</v>
      </c>
      <c r="E39" s="23">
        <f>+'Kv4'!B39</f>
        <v>0</v>
      </c>
      <c r="F39" s="22">
        <f t="shared" si="12"/>
        <v>-95.070000000000164</v>
      </c>
      <c r="G39" s="20">
        <f>+'Kv1'!C39</f>
        <v>29583.05</v>
      </c>
      <c r="H39" s="20">
        <f>+G39/$G$40*100</f>
        <v>3.8091392069414676</v>
      </c>
      <c r="I39" s="20">
        <f>+'Kv1'!E39</f>
        <v>18</v>
      </c>
      <c r="J39" s="20">
        <f>+I39/$I$40*100</f>
        <v>10.465116279069768</v>
      </c>
    </row>
    <row r="40" spans="1:10" ht="12" customHeight="1" x14ac:dyDescent="0.2">
      <c r="A40" s="12" t="s">
        <v>3</v>
      </c>
      <c r="B40" s="30">
        <f>SUM(B37:B39)</f>
        <v>15159.139999999994</v>
      </c>
      <c r="C40" s="30">
        <f t="shared" ref="C40:F40" si="13">SUM(C37:C39)</f>
        <v>0</v>
      </c>
      <c r="D40" s="30">
        <f t="shared" si="13"/>
        <v>0</v>
      </c>
      <c r="E40" s="30">
        <f t="shared" si="13"/>
        <v>0</v>
      </c>
      <c r="F40" s="30">
        <f t="shared" si="13"/>
        <v>15159.139999999994</v>
      </c>
      <c r="G40" s="30">
        <f>SUM(G37:G39)</f>
        <v>776633.47</v>
      </c>
      <c r="H40" s="13">
        <f t="shared" ref="H40" si="14">SUM(H37:H39)</f>
        <v>100</v>
      </c>
      <c r="I40" s="30">
        <f>SUM(I37:I39)</f>
        <v>172</v>
      </c>
      <c r="J40" s="13">
        <f t="shared" ref="J40" si="15">SUM(J37:J39)</f>
        <v>100</v>
      </c>
    </row>
    <row r="41" spans="1:10" ht="12" customHeight="1" x14ac:dyDescent="0.2">
      <c r="A41" s="16"/>
      <c r="F41" s="16"/>
    </row>
    <row r="42" spans="1:10" ht="12" customHeight="1" x14ac:dyDescent="0.2">
      <c r="A42" s="3" t="s">
        <v>10</v>
      </c>
    </row>
    <row r="43" spans="1:10" ht="12" customHeight="1" x14ac:dyDescent="0.25">
      <c r="A43" s="4"/>
      <c r="B43" s="35" t="s">
        <v>1</v>
      </c>
      <c r="C43" s="36"/>
      <c r="D43" s="36"/>
      <c r="E43" s="37"/>
      <c r="F43" s="6" t="s">
        <v>1</v>
      </c>
      <c r="G43" s="6" t="s">
        <v>20</v>
      </c>
      <c r="H43" s="5" t="s">
        <v>21</v>
      </c>
      <c r="I43" s="6" t="s">
        <v>12</v>
      </c>
      <c r="J43" s="5" t="s">
        <v>12</v>
      </c>
    </row>
    <row r="44" spans="1:10" ht="12" customHeight="1" x14ac:dyDescent="0.2">
      <c r="A44" s="7"/>
      <c r="B44" s="8" t="s">
        <v>32</v>
      </c>
      <c r="C44" s="9" t="s">
        <v>33</v>
      </c>
      <c r="D44" s="9" t="s">
        <v>34</v>
      </c>
      <c r="E44" s="9" t="s">
        <v>35</v>
      </c>
      <c r="F44" s="9" t="s">
        <v>11</v>
      </c>
      <c r="G44" s="21"/>
      <c r="H44" s="8" t="s">
        <v>2</v>
      </c>
      <c r="I44" s="21" t="s">
        <v>13</v>
      </c>
      <c r="J44" s="8" t="s">
        <v>14</v>
      </c>
    </row>
    <row r="45" spans="1:10" ht="23.25" customHeight="1" x14ac:dyDescent="0.2">
      <c r="A45" s="29" t="s">
        <v>30</v>
      </c>
      <c r="B45" s="17">
        <f>+'Kv1'!B45</f>
        <v>0</v>
      </c>
      <c r="C45" s="17">
        <f>+'Kv2'!B45</f>
        <v>0</v>
      </c>
      <c r="D45" s="17">
        <f>+'Kv3'!B45</f>
        <v>0</v>
      </c>
      <c r="E45" s="18">
        <f>+'Kv4'!B45</f>
        <v>0</v>
      </c>
      <c r="F45" s="19">
        <f>SUM(B45:E45)</f>
        <v>0</v>
      </c>
      <c r="G45" s="18">
        <f>+'Kv1'!C45</f>
        <v>0</v>
      </c>
      <c r="H45" s="17">
        <f>+G45/$G$48*100</f>
        <v>0</v>
      </c>
      <c r="I45" s="18">
        <f>+'Kv1'!E45</f>
        <v>0</v>
      </c>
      <c r="J45" s="17">
        <f>+I45/$I$48*100</f>
        <v>0</v>
      </c>
    </row>
    <row r="46" spans="1:10" ht="23.25" customHeight="1" x14ac:dyDescent="0.2">
      <c r="A46" s="29" t="s">
        <v>31</v>
      </c>
      <c r="B46" s="17">
        <f>+'Kv1'!B46</f>
        <v>10315.519999999997</v>
      </c>
      <c r="C46" s="17">
        <f>+'Kv2'!B46</f>
        <v>0</v>
      </c>
      <c r="D46" s="17">
        <f>+'Kv3'!B46</f>
        <v>0</v>
      </c>
      <c r="E46" s="18">
        <f>+'Kv4'!B46</f>
        <v>0</v>
      </c>
      <c r="F46" s="19">
        <f t="shared" ref="F46:F47" si="16">SUM(B46:E46)</f>
        <v>10315.519999999997</v>
      </c>
      <c r="G46" s="18">
        <f>+'Kv1'!C46</f>
        <v>332618.99</v>
      </c>
      <c r="H46" s="17">
        <f>+G46/$G$48*100</f>
        <v>97.301244009923352</v>
      </c>
      <c r="I46" s="18">
        <f>+'Kv1'!E46</f>
        <v>47</v>
      </c>
      <c r="J46" s="17">
        <f>+I46/$I$48*100</f>
        <v>95.918367346938766</v>
      </c>
    </row>
    <row r="47" spans="1:10" ht="13.5" customHeight="1" x14ac:dyDescent="0.2">
      <c r="A47" s="24" t="s">
        <v>6</v>
      </c>
      <c r="B47" s="20">
        <f>+'Kv1'!B47</f>
        <v>-1046.06</v>
      </c>
      <c r="C47" s="20">
        <f>+'Kv2'!B47</f>
        <v>0</v>
      </c>
      <c r="D47" s="20">
        <f>+'Kv3'!B47</f>
        <v>0</v>
      </c>
      <c r="E47" s="23">
        <f>+'Kv4'!B47</f>
        <v>0</v>
      </c>
      <c r="F47" s="22">
        <f t="shared" si="16"/>
        <v>-1046.06</v>
      </c>
      <c r="G47" s="20">
        <f>+'Kv1'!C47</f>
        <v>9225.5499999999993</v>
      </c>
      <c r="H47" s="20">
        <f>+G47/$G$48*100</f>
        <v>2.6987559900766587</v>
      </c>
      <c r="I47" s="20">
        <f>+'Kv1'!E47</f>
        <v>2</v>
      </c>
      <c r="J47" s="20">
        <f>+I47/$I$48*100</f>
        <v>4.0816326530612246</v>
      </c>
    </row>
    <row r="48" spans="1:10" ht="12" customHeight="1" x14ac:dyDescent="0.2">
      <c r="A48" s="12" t="s">
        <v>3</v>
      </c>
      <c r="B48" s="30">
        <f>SUM(B45:B47)</f>
        <v>9269.4599999999973</v>
      </c>
      <c r="C48" s="30">
        <f t="shared" ref="C48:F48" si="17">SUM(C45:C47)</f>
        <v>0</v>
      </c>
      <c r="D48" s="30">
        <f t="shared" si="17"/>
        <v>0</v>
      </c>
      <c r="E48" s="30">
        <f t="shared" si="17"/>
        <v>0</v>
      </c>
      <c r="F48" s="30">
        <f t="shared" si="17"/>
        <v>9269.4599999999973</v>
      </c>
      <c r="G48" s="30">
        <f>SUM(G45:G47)</f>
        <v>341844.54</v>
      </c>
      <c r="H48" s="13">
        <f t="shared" ref="H48" si="18">SUM(H45:H47)</f>
        <v>100.00000000000001</v>
      </c>
      <c r="I48" s="30">
        <f>SUM(I45:I47)</f>
        <v>49</v>
      </c>
      <c r="J48" s="13">
        <f t="shared" ref="J48" si="19">SUM(J45:J47)</f>
        <v>99.999999999999986</v>
      </c>
    </row>
    <row r="49" spans="1:10" ht="12" customHeight="1" x14ac:dyDescent="0.2">
      <c r="A49" s="16"/>
      <c r="F49" s="16"/>
    </row>
    <row r="50" spans="1:10" ht="12" customHeight="1" x14ac:dyDescent="0.2">
      <c r="A50" s="3" t="s">
        <v>7</v>
      </c>
    </row>
    <row r="51" spans="1:10" ht="12" customHeight="1" x14ac:dyDescent="0.25">
      <c r="A51" s="4"/>
      <c r="B51" s="35" t="s">
        <v>1</v>
      </c>
      <c r="C51" s="36"/>
      <c r="D51" s="36"/>
      <c r="E51" s="37"/>
      <c r="F51" s="6" t="s">
        <v>1</v>
      </c>
      <c r="G51" s="6" t="s">
        <v>20</v>
      </c>
      <c r="H51" s="5" t="s">
        <v>21</v>
      </c>
      <c r="I51" s="6" t="s">
        <v>12</v>
      </c>
      <c r="J51" s="5" t="s">
        <v>12</v>
      </c>
    </row>
    <row r="52" spans="1:10" ht="12" customHeight="1" x14ac:dyDescent="0.2">
      <c r="A52" s="7"/>
      <c r="B52" s="8" t="s">
        <v>32</v>
      </c>
      <c r="C52" s="9" t="s">
        <v>33</v>
      </c>
      <c r="D52" s="9" t="s">
        <v>34</v>
      </c>
      <c r="E52" s="9" t="s">
        <v>35</v>
      </c>
      <c r="F52" s="9" t="s">
        <v>11</v>
      </c>
      <c r="G52" s="21"/>
      <c r="H52" s="8" t="s">
        <v>2</v>
      </c>
      <c r="I52" s="21" t="s">
        <v>13</v>
      </c>
      <c r="J52" s="8" t="s">
        <v>14</v>
      </c>
    </row>
    <row r="53" spans="1:10" ht="23.25" customHeight="1" x14ac:dyDescent="0.2">
      <c r="A53" s="29" t="s">
        <v>30</v>
      </c>
      <c r="B53" s="17">
        <f>+'Kv1'!B53</f>
        <v>0</v>
      </c>
      <c r="C53" s="17">
        <f>+'Kv2'!B53</f>
        <v>0</v>
      </c>
      <c r="D53" s="17">
        <f>+'Kv3'!B53</f>
        <v>0</v>
      </c>
      <c r="E53" s="18">
        <f>+'Kv4'!B53</f>
        <v>0</v>
      </c>
      <c r="F53" s="19">
        <f>SUM(B53:E53)</f>
        <v>0</v>
      </c>
      <c r="G53" s="18">
        <f>+'Kv1'!C53</f>
        <v>0</v>
      </c>
      <c r="H53" s="17">
        <f>+G53/$G$56*100</f>
        <v>0</v>
      </c>
      <c r="I53" s="18">
        <f>+'Kv1'!E53</f>
        <v>0</v>
      </c>
      <c r="J53" s="17">
        <f>+I53/$I$56*100</f>
        <v>0</v>
      </c>
    </row>
    <row r="54" spans="1:10" ht="23.25" customHeight="1" x14ac:dyDescent="0.2">
      <c r="A54" s="29" t="s">
        <v>31</v>
      </c>
      <c r="B54" s="17">
        <f>+'Kv1'!B54</f>
        <v>238.58999999999997</v>
      </c>
      <c r="C54" s="17">
        <f>+'Kv2'!B54</f>
        <v>0</v>
      </c>
      <c r="D54" s="17">
        <f>+'Kv3'!B54</f>
        <v>0</v>
      </c>
      <c r="E54" s="18">
        <f>+'Kv4'!B54</f>
        <v>0</v>
      </c>
      <c r="F54" s="19">
        <f t="shared" ref="F54:F55" si="20">SUM(B54:E54)</f>
        <v>238.58999999999997</v>
      </c>
      <c r="G54" s="18">
        <f>+'Kv1'!C54</f>
        <v>9147.2199999999993</v>
      </c>
      <c r="H54" s="17">
        <f>+G54/$G$56*100</f>
        <v>50.636133301521589</v>
      </c>
      <c r="I54" s="18">
        <f>+'Kv1'!E54</f>
        <v>4</v>
      </c>
      <c r="J54" s="17">
        <f>+I54/$I$56*100</f>
        <v>26.666666666666668</v>
      </c>
    </row>
    <row r="55" spans="1:10" ht="13.5" customHeight="1" x14ac:dyDescent="0.2">
      <c r="A55" s="24" t="s">
        <v>6</v>
      </c>
      <c r="B55" s="20">
        <f>+'Kv1'!B55</f>
        <v>26.230000000000018</v>
      </c>
      <c r="C55" s="20">
        <f>+'Kv2'!B55</f>
        <v>0</v>
      </c>
      <c r="D55" s="20">
        <f>+'Kv3'!B55</f>
        <v>0</v>
      </c>
      <c r="E55" s="23">
        <f>+'Kv4'!B55</f>
        <v>0</v>
      </c>
      <c r="F55" s="22">
        <f t="shared" si="20"/>
        <v>26.230000000000018</v>
      </c>
      <c r="G55" s="20">
        <f>+'Kv1'!C55</f>
        <v>8917.39</v>
      </c>
      <c r="H55" s="20">
        <f>+G55/$G$56*100</f>
        <v>49.363866698478404</v>
      </c>
      <c r="I55" s="20">
        <f>+'Kv1'!E55</f>
        <v>11</v>
      </c>
      <c r="J55" s="20">
        <f>+I55/$I$56*100</f>
        <v>73.333333333333329</v>
      </c>
    </row>
    <row r="56" spans="1:10" x14ac:dyDescent="0.2">
      <c r="A56" s="12" t="s">
        <v>3</v>
      </c>
      <c r="B56" s="30">
        <f>SUM(B53:B55)</f>
        <v>264.82</v>
      </c>
      <c r="C56" s="30">
        <f t="shared" ref="C56:F56" si="21">SUM(C53:C55)</f>
        <v>0</v>
      </c>
      <c r="D56" s="30">
        <f t="shared" si="21"/>
        <v>0</v>
      </c>
      <c r="E56" s="30">
        <f t="shared" si="21"/>
        <v>0</v>
      </c>
      <c r="F56" s="30">
        <f t="shared" si="21"/>
        <v>264.82</v>
      </c>
      <c r="G56" s="30">
        <f>SUM(G53:G55)</f>
        <v>18064.61</v>
      </c>
      <c r="H56" s="13">
        <f t="shared" ref="H56" si="22">SUM(H53:H55)</f>
        <v>100</v>
      </c>
      <c r="I56" s="30">
        <f>SUM(I53:I55)</f>
        <v>15</v>
      </c>
      <c r="J56" s="13">
        <f t="shared" ref="J56" si="23">SUM(J53:J55)</f>
        <v>100</v>
      </c>
    </row>
    <row r="57" spans="1:10" x14ac:dyDescent="0.2">
      <c r="A57" s="16"/>
      <c r="F57" s="16"/>
    </row>
    <row r="58" spans="1:10" x14ac:dyDescent="0.2">
      <c r="A58" s="3" t="s">
        <v>6</v>
      </c>
    </row>
    <row r="59" spans="1:10" ht="12.5" x14ac:dyDescent="0.25">
      <c r="A59" s="4"/>
      <c r="B59" s="35" t="s">
        <v>1</v>
      </c>
      <c r="C59" s="36"/>
      <c r="D59" s="36"/>
      <c r="E59" s="37"/>
      <c r="F59" s="6" t="s">
        <v>1</v>
      </c>
      <c r="G59" s="6" t="s">
        <v>20</v>
      </c>
      <c r="H59" s="5" t="s">
        <v>21</v>
      </c>
      <c r="I59" s="6" t="s">
        <v>12</v>
      </c>
      <c r="J59" s="5" t="s">
        <v>12</v>
      </c>
    </row>
    <row r="60" spans="1:10" x14ac:dyDescent="0.2">
      <c r="A60" s="7"/>
      <c r="B60" s="8" t="s">
        <v>32</v>
      </c>
      <c r="C60" s="9" t="s">
        <v>33</v>
      </c>
      <c r="D60" s="9" t="s">
        <v>34</v>
      </c>
      <c r="E60" s="9" t="s">
        <v>35</v>
      </c>
      <c r="F60" s="9" t="s">
        <v>11</v>
      </c>
      <c r="G60" s="21"/>
      <c r="H60" s="8" t="s">
        <v>2</v>
      </c>
      <c r="I60" s="21" t="s">
        <v>13</v>
      </c>
      <c r="J60" s="8" t="s">
        <v>14</v>
      </c>
    </row>
    <row r="61" spans="1:10" ht="23.25" customHeight="1" x14ac:dyDescent="0.2">
      <c r="A61" s="29" t="s">
        <v>30</v>
      </c>
      <c r="B61" s="17">
        <f>+'Kv1'!B61</f>
        <v>-0.8</v>
      </c>
      <c r="C61" s="17">
        <f>+'Kv2'!B61</f>
        <v>0</v>
      </c>
      <c r="D61" s="17">
        <f>+'Kv3'!B61</f>
        <v>0</v>
      </c>
      <c r="E61" s="18">
        <f>+'Kv4'!B61</f>
        <v>0</v>
      </c>
      <c r="F61" s="19">
        <f>SUM(B61:E61)</f>
        <v>-0.8</v>
      </c>
      <c r="G61" s="18">
        <f>+'Kv1'!C61</f>
        <v>6503.53</v>
      </c>
      <c r="H61" s="17">
        <f>G61/$G$64*100</f>
        <v>14.31750390710738</v>
      </c>
      <c r="I61" s="18">
        <f>+'Kv1'!E61</f>
        <v>5</v>
      </c>
      <c r="J61" s="17">
        <f>I61/$I$64*100</f>
        <v>12.195121951219512</v>
      </c>
    </row>
    <row r="62" spans="1:10" ht="23.25" customHeight="1" x14ac:dyDescent="0.2">
      <c r="A62" s="29" t="s">
        <v>31</v>
      </c>
      <c r="B62" s="17">
        <f>+'Kv1'!B62</f>
        <v>-43.67</v>
      </c>
      <c r="C62" s="17">
        <f>+'Kv2'!B62</f>
        <v>0</v>
      </c>
      <c r="D62" s="17">
        <f>+'Kv3'!B62</f>
        <v>0</v>
      </c>
      <c r="E62" s="18">
        <f>+'Kv4'!B62</f>
        <v>0</v>
      </c>
      <c r="F62" s="19">
        <f t="shared" ref="F62:F63" si="24">SUM(B62:E62)</f>
        <v>-43.67</v>
      </c>
      <c r="G62" s="18">
        <f>+'Kv1'!C62</f>
        <v>18201.189999999999</v>
      </c>
      <c r="H62" s="17">
        <f>G62/$G$64*100</f>
        <v>40.069871122145017</v>
      </c>
      <c r="I62" s="18">
        <f>+'Kv1'!E62</f>
        <v>14</v>
      </c>
      <c r="J62" s="17">
        <f>I62/$I$64*100</f>
        <v>34.146341463414636</v>
      </c>
    </row>
    <row r="63" spans="1:10" ht="13.5" customHeight="1" x14ac:dyDescent="0.2">
      <c r="A63" s="24" t="s">
        <v>6</v>
      </c>
      <c r="B63" s="20">
        <f>+'Kv1'!B63</f>
        <v>1169.4399999999998</v>
      </c>
      <c r="C63" s="20">
        <f>+'Kv2'!B63</f>
        <v>0</v>
      </c>
      <c r="D63" s="20">
        <f>+'Kv3'!B63</f>
        <v>0</v>
      </c>
      <c r="E63" s="23">
        <f>+'Kv4'!B63</f>
        <v>0</v>
      </c>
      <c r="F63" s="22">
        <f t="shared" si="24"/>
        <v>1169.4399999999998</v>
      </c>
      <c r="G63" s="20">
        <f>+'Kv1'!C63</f>
        <v>20718.91</v>
      </c>
      <c r="H63" s="20">
        <f>G63/$G$64*100</f>
        <v>45.612624970747603</v>
      </c>
      <c r="I63" s="20">
        <f>+'Kv1'!E63</f>
        <v>22</v>
      </c>
      <c r="J63" s="20">
        <f>I63/$I$64*100</f>
        <v>53.658536585365859</v>
      </c>
    </row>
    <row r="64" spans="1:10" x14ac:dyDescent="0.2">
      <c r="A64" s="12" t="s">
        <v>3</v>
      </c>
      <c r="B64" s="30">
        <f>SUM(B61:B63)</f>
        <v>1124.9699999999998</v>
      </c>
      <c r="C64" s="30">
        <f t="shared" ref="C64:F64" si="25">SUM(C61:C63)</f>
        <v>0</v>
      </c>
      <c r="D64" s="30">
        <f t="shared" si="25"/>
        <v>0</v>
      </c>
      <c r="E64" s="30">
        <f t="shared" si="25"/>
        <v>0</v>
      </c>
      <c r="F64" s="30">
        <f t="shared" si="25"/>
        <v>1124.9699999999998</v>
      </c>
      <c r="G64" s="30">
        <f>SUM(G61:G63)</f>
        <v>45423.63</v>
      </c>
      <c r="H64" s="13">
        <f t="shared" ref="H64" si="26">SUM(H61:H63)</f>
        <v>100</v>
      </c>
      <c r="I64" s="30">
        <f>SUM(I61:I63)</f>
        <v>41</v>
      </c>
      <c r="J64" s="13">
        <f t="shared" ref="J64" si="27">SUM(J61:J63)</f>
        <v>100</v>
      </c>
    </row>
    <row r="66" spans="1:1" x14ac:dyDescent="0.2">
      <c r="A66" s="3" t="s">
        <v>15</v>
      </c>
    </row>
    <row r="67" spans="1:1" x14ac:dyDescent="0.2">
      <c r="A67" s="1" t="s">
        <v>23</v>
      </c>
    </row>
    <row r="68" spans="1:1" x14ac:dyDescent="0.2">
      <c r="A68" s="1" t="s">
        <v>17</v>
      </c>
    </row>
    <row r="69" spans="1:1" x14ac:dyDescent="0.2">
      <c r="A69" s="1" t="s">
        <v>24</v>
      </c>
    </row>
    <row r="70" spans="1:1" x14ac:dyDescent="0.2">
      <c r="A70" s="1" t="s">
        <v>25</v>
      </c>
    </row>
    <row r="71" spans="1:1" x14ac:dyDescent="0.2">
      <c r="A71" s="1" t="s">
        <v>22</v>
      </c>
    </row>
    <row r="72" spans="1:1" x14ac:dyDescent="0.2">
      <c r="A72" s="1" t="s">
        <v>26</v>
      </c>
    </row>
    <row r="73" spans="1:1" x14ac:dyDescent="0.2">
      <c r="A73" s="1" t="s">
        <v>27</v>
      </c>
    </row>
    <row r="74" spans="1:1" x14ac:dyDescent="0.2">
      <c r="A74" s="1" t="s">
        <v>28</v>
      </c>
    </row>
    <row r="75" spans="1:1" x14ac:dyDescent="0.2">
      <c r="A75" s="1" t="s">
        <v>16</v>
      </c>
    </row>
    <row r="77" spans="1:1" x14ac:dyDescent="0.2">
      <c r="A77" s="1" t="s">
        <v>18</v>
      </c>
    </row>
    <row r="78" spans="1:1" x14ac:dyDescent="0.2">
      <c r="A78" s="1" t="s">
        <v>19</v>
      </c>
    </row>
  </sheetData>
  <mergeCells count="7">
    <mergeCell ref="B59:E59"/>
    <mergeCell ref="B10:E10"/>
    <mergeCell ref="B19:E19"/>
    <mergeCell ref="B27:E27"/>
    <mergeCell ref="B35:E35"/>
    <mergeCell ref="B43:E43"/>
    <mergeCell ref="B51:E51"/>
  </mergeCells>
  <phoneticPr fontId="0" type="noConversion"/>
  <pageMargins left="0.74803149606299213" right="0.74803149606299213" top="0.39370078740157483" bottom="0.51181102362204722" header="0.31496062992125984" footer="0.27559055118110237"/>
  <pageSetup paperSize="9" scale="65" orientation="portrait" r:id="rId1"/>
  <headerFooter alignWithMargins="0"/>
  <rowBreaks count="1" manualBreakCount="1">
    <brk id="78" max="11" man="1"/>
  </rowBreaks>
  <colBreaks count="1" manualBreakCount="1">
    <brk id="10" max="77" man="1"/>
  </colBreaks>
  <ignoredErrors>
    <ignoredError sqref="F12:F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488F-4D59-4137-9326-5714D81BD825}">
  <dimension ref="A1:L78"/>
  <sheetViews>
    <sheetView topLeftCell="A23" zoomScaleNormal="100" zoomScaleSheetLayoutView="100" workbookViewId="0">
      <selection activeCell="E21" sqref="E21:E64"/>
    </sheetView>
  </sheetViews>
  <sheetFormatPr defaultColWidth="9.1796875" defaultRowHeight="10" x14ac:dyDescent="0.2"/>
  <cols>
    <col min="1" max="1" width="36.7265625" style="1" customWidth="1"/>
    <col min="2" max="2" width="11.7265625" style="1" customWidth="1"/>
    <col min="3" max="3" width="14" style="1" customWidth="1"/>
    <col min="4" max="4" width="8.1796875" style="1" customWidth="1"/>
    <col min="5" max="5" width="7.1796875" style="1" bestFit="1" customWidth="1"/>
    <col min="6" max="6" width="9.81640625" style="1" customWidth="1"/>
    <col min="7" max="16384" width="9.1796875" style="1"/>
  </cols>
  <sheetData>
    <row r="1" spans="1:12" ht="10.5" customHeight="1" x14ac:dyDescent="0.2"/>
    <row r="2" spans="1:12" ht="10.5" customHeight="1" x14ac:dyDescent="0.2"/>
    <row r="3" spans="1:12" ht="10.5" customHeight="1" x14ac:dyDescent="0.25">
      <c r="A3" s="2" t="s">
        <v>8</v>
      </c>
    </row>
    <row r="4" spans="1:12" ht="10.5" customHeight="1" x14ac:dyDescent="0.25">
      <c r="A4" s="2"/>
    </row>
    <row r="5" spans="1:12" ht="10.5" customHeight="1" x14ac:dyDescent="0.25">
      <c r="A5" s="2"/>
    </row>
    <row r="6" spans="1:12" ht="10.5" customHeight="1" x14ac:dyDescent="0.25">
      <c r="A6" s="2"/>
      <c r="B6" s="2"/>
    </row>
    <row r="7" spans="1:12" ht="13.5" x14ac:dyDescent="0.3">
      <c r="A7" s="26" t="s">
        <v>37</v>
      </c>
      <c r="B7" s="27"/>
      <c r="C7" s="25"/>
      <c r="D7" s="28"/>
      <c r="E7" s="25"/>
      <c r="F7" s="25"/>
      <c r="G7" s="25"/>
      <c r="H7" s="25"/>
      <c r="I7" s="25"/>
      <c r="J7" s="25"/>
      <c r="K7" s="25"/>
      <c r="L7" s="25"/>
    </row>
    <row r="8" spans="1:12" ht="10.5" customHeight="1" x14ac:dyDescent="0.2">
      <c r="B8" s="25"/>
      <c r="F8" s="25"/>
      <c r="G8" s="25"/>
      <c r="H8" s="25"/>
      <c r="I8" s="25"/>
      <c r="J8" s="25"/>
      <c r="K8" s="25"/>
      <c r="L8" s="25"/>
    </row>
    <row r="9" spans="1:12" ht="12" customHeight="1" x14ac:dyDescent="0.2">
      <c r="A9" s="3" t="s">
        <v>0</v>
      </c>
    </row>
    <row r="10" spans="1:12" ht="12" customHeight="1" x14ac:dyDescent="0.2">
      <c r="A10" s="4"/>
      <c r="B10" s="5" t="s">
        <v>29</v>
      </c>
      <c r="C10" s="6" t="s">
        <v>20</v>
      </c>
      <c r="D10" s="5" t="s">
        <v>21</v>
      </c>
      <c r="E10" s="6" t="s">
        <v>12</v>
      </c>
      <c r="F10" s="5" t="s">
        <v>12</v>
      </c>
    </row>
    <row r="11" spans="1:12" ht="12" customHeight="1" x14ac:dyDescent="0.2">
      <c r="A11" s="7"/>
      <c r="B11" s="8" t="s">
        <v>32</v>
      </c>
      <c r="C11" s="21">
        <v>46112</v>
      </c>
      <c r="D11" s="8" t="s">
        <v>2</v>
      </c>
      <c r="E11" s="21" t="s">
        <v>13</v>
      </c>
      <c r="F11" s="8" t="s">
        <v>14</v>
      </c>
    </row>
    <row r="12" spans="1:12" ht="23.25" customHeight="1" x14ac:dyDescent="0.2">
      <c r="A12" s="29" t="s">
        <v>30</v>
      </c>
      <c r="B12" s="17">
        <f t="shared" ref="B12:B14" si="0">+B21+B29+B37+B45+B53+B61</f>
        <v>-4959.6099999999979</v>
      </c>
      <c r="C12" s="17">
        <f>+C21+C29+C37+C45+C53+C61</f>
        <v>279290.42000000004</v>
      </c>
      <c r="D12" s="10">
        <f>C12/$C$15*100</f>
        <v>3.2614549821709486</v>
      </c>
      <c r="E12" s="17">
        <f>+E21+E29+E37+E45+E53+E61</f>
        <v>70</v>
      </c>
      <c r="F12" s="10">
        <f>E12/$E$15*100</f>
        <v>5.9422750424448214</v>
      </c>
    </row>
    <row r="13" spans="1:12" ht="23.25" customHeight="1" x14ac:dyDescent="0.2">
      <c r="A13" s="29" t="s">
        <v>31</v>
      </c>
      <c r="B13" s="17">
        <f t="shared" si="0"/>
        <v>14203.079999999989</v>
      </c>
      <c r="C13" s="17">
        <f>+C22+C30+C38+C46+C54+C62</f>
        <v>7975789.9100000001</v>
      </c>
      <c r="D13" s="10">
        <f t="shared" ref="D13:D14" si="1">C13/$C$15*100</f>
        <v>93.138460455314856</v>
      </c>
      <c r="E13" s="17">
        <f>+E22+E30+E38+E46+E54+E62</f>
        <v>951</v>
      </c>
      <c r="F13" s="10">
        <f>E13/$E$15*100</f>
        <v>80.730050933786075</v>
      </c>
    </row>
    <row r="14" spans="1:12" ht="14.25" customHeight="1" x14ac:dyDescent="0.2">
      <c r="A14" s="24" t="s">
        <v>6</v>
      </c>
      <c r="B14" s="20">
        <f t="shared" si="0"/>
        <v>693.19999999999959</v>
      </c>
      <c r="C14" s="20">
        <f>+C23+C31+C39+C47+C55+C63</f>
        <v>308288.51999999996</v>
      </c>
      <c r="D14" s="11">
        <f t="shared" si="1"/>
        <v>3.6000845625142026</v>
      </c>
      <c r="E14" s="20">
        <f>+E23+E31+E39+E47+E55+E63</f>
        <v>157</v>
      </c>
      <c r="F14" s="11">
        <f>E14/$E$15*100</f>
        <v>13.3276740237691</v>
      </c>
    </row>
    <row r="15" spans="1:12" ht="12" customHeight="1" x14ac:dyDescent="0.2">
      <c r="A15" s="12" t="s">
        <v>3</v>
      </c>
      <c r="B15" s="13">
        <f>SUM(B12:B14)</f>
        <v>9936.6699999999892</v>
      </c>
      <c r="C15" s="13">
        <f t="shared" ref="C15:F15" si="2">SUM(C12:C14)</f>
        <v>8563368.8499999996</v>
      </c>
      <c r="D15" s="13">
        <f t="shared" si="2"/>
        <v>100</v>
      </c>
      <c r="E15" s="13">
        <f t="shared" si="2"/>
        <v>1178</v>
      </c>
      <c r="F15" s="13">
        <f t="shared" si="2"/>
        <v>100</v>
      </c>
    </row>
    <row r="16" spans="1:12" ht="12" customHeight="1" thickBot="1" x14ac:dyDescent="0.25">
      <c r="A16" s="14"/>
      <c r="B16" s="14"/>
      <c r="C16" s="14"/>
      <c r="D16" s="15"/>
      <c r="E16" s="14"/>
      <c r="F16" s="15"/>
    </row>
    <row r="17" spans="1:6" ht="10.5" customHeight="1" x14ac:dyDescent="0.2">
      <c r="A17" s="16"/>
      <c r="B17" s="16"/>
      <c r="C17" s="16"/>
      <c r="E17" s="16"/>
    </row>
    <row r="18" spans="1:6" ht="12" customHeight="1" x14ac:dyDescent="0.2">
      <c r="A18" s="3" t="s">
        <v>4</v>
      </c>
    </row>
    <row r="19" spans="1:6" ht="12" customHeight="1" x14ac:dyDescent="0.2">
      <c r="A19" s="4"/>
      <c r="B19" s="5" t="s">
        <v>29</v>
      </c>
      <c r="C19" s="6" t="s">
        <v>20</v>
      </c>
      <c r="D19" s="5" t="s">
        <v>21</v>
      </c>
      <c r="E19" s="6" t="s">
        <v>12</v>
      </c>
      <c r="F19" s="5" t="s">
        <v>12</v>
      </c>
    </row>
    <row r="20" spans="1:6" ht="12" customHeight="1" x14ac:dyDescent="0.2">
      <c r="A20" s="7"/>
      <c r="B20" s="8"/>
      <c r="C20" s="21"/>
      <c r="D20" s="8" t="s">
        <v>2</v>
      </c>
      <c r="E20" s="21" t="s">
        <v>13</v>
      </c>
      <c r="F20" s="8" t="s">
        <v>14</v>
      </c>
    </row>
    <row r="21" spans="1:6" ht="23.25" customHeight="1" x14ac:dyDescent="0.2">
      <c r="A21" s="29" t="s">
        <v>30</v>
      </c>
      <c r="B21" s="17">
        <v>-3375.8199999999979</v>
      </c>
      <c r="C21" s="18">
        <v>243566.09</v>
      </c>
      <c r="D21" s="17">
        <f>C21/$C$24*100</f>
        <v>4.2287615721452791</v>
      </c>
      <c r="E21" s="18">
        <v>52</v>
      </c>
      <c r="F21" s="17">
        <f>E21/$E$24*100</f>
        <v>7.5471698113207548</v>
      </c>
    </row>
    <row r="22" spans="1:6" ht="23.25" customHeight="1" x14ac:dyDescent="0.2">
      <c r="A22" s="29" t="s">
        <v>31</v>
      </c>
      <c r="B22" s="17">
        <v>-6419.4400000000023</v>
      </c>
      <c r="C22" s="18">
        <v>5298647.95</v>
      </c>
      <c r="D22" s="17">
        <f>C22/$C$24*100</f>
        <v>91.994410368398832</v>
      </c>
      <c r="E22" s="18">
        <v>556</v>
      </c>
      <c r="F22" s="17">
        <f>E22/$E$24*100</f>
        <v>80.696661828737305</v>
      </c>
    </row>
    <row r="23" spans="1:6" ht="13.5" customHeight="1" x14ac:dyDescent="0.2">
      <c r="A23" s="24" t="s">
        <v>6</v>
      </c>
      <c r="B23" s="20">
        <v>-765</v>
      </c>
      <c r="C23" s="23">
        <v>217535.85</v>
      </c>
      <c r="D23" s="20">
        <f>C23/$C$24*100</f>
        <v>3.7768280594558945</v>
      </c>
      <c r="E23" s="23">
        <v>81</v>
      </c>
      <c r="F23" s="20">
        <f>E23/$E$24*100</f>
        <v>11.756168359941945</v>
      </c>
    </row>
    <row r="24" spans="1:6" ht="12" customHeight="1" x14ac:dyDescent="0.2">
      <c r="A24" s="12" t="s">
        <v>3</v>
      </c>
      <c r="B24" s="13">
        <v>-10560.26</v>
      </c>
      <c r="C24" s="13">
        <v>5759749.8899999997</v>
      </c>
      <c r="D24" s="13">
        <f t="shared" ref="D24:F24" si="3">SUM(D21:D23)</f>
        <v>100</v>
      </c>
      <c r="E24" s="13">
        <v>689</v>
      </c>
      <c r="F24" s="13">
        <f t="shared" si="3"/>
        <v>100</v>
      </c>
    </row>
    <row r="25" spans="1:6" ht="12" customHeight="1" x14ac:dyDescent="0.2">
      <c r="A25" s="16"/>
      <c r="B25" s="16"/>
      <c r="C25" s="16"/>
      <c r="E25" s="16"/>
    </row>
    <row r="26" spans="1:6" ht="12" customHeight="1" x14ac:dyDescent="0.2">
      <c r="A26" s="3" t="s">
        <v>5</v>
      </c>
    </row>
    <row r="27" spans="1:6" ht="12" customHeight="1" x14ac:dyDescent="0.2">
      <c r="A27" s="4"/>
      <c r="B27" s="5" t="s">
        <v>29</v>
      </c>
      <c r="C27" s="6" t="s">
        <v>20</v>
      </c>
      <c r="D27" s="5" t="s">
        <v>21</v>
      </c>
      <c r="E27" s="6" t="s">
        <v>12</v>
      </c>
      <c r="F27" s="5" t="s">
        <v>12</v>
      </c>
    </row>
    <row r="28" spans="1:6" ht="12" customHeight="1" x14ac:dyDescent="0.2">
      <c r="A28" s="7"/>
      <c r="B28" s="8"/>
      <c r="C28" s="21"/>
      <c r="D28" s="8" t="s">
        <v>2</v>
      </c>
      <c r="E28" s="21" t="s">
        <v>13</v>
      </c>
      <c r="F28" s="8" t="s">
        <v>14</v>
      </c>
    </row>
    <row r="29" spans="1:6" ht="23.25" customHeight="1" x14ac:dyDescent="0.2">
      <c r="A29" s="29" t="s">
        <v>30</v>
      </c>
      <c r="B29" s="17">
        <v>-216.79999999999998</v>
      </c>
      <c r="C29" s="18">
        <v>5850.35</v>
      </c>
      <c r="D29" s="17">
        <f>+C29/$C$32*100</f>
        <v>0.36076466705377375</v>
      </c>
      <c r="E29" s="18">
        <v>1</v>
      </c>
      <c r="F29" s="17">
        <f>+E29/$E$32*100</f>
        <v>0.47169811320754718</v>
      </c>
    </row>
    <row r="30" spans="1:6" ht="23.25" customHeight="1" x14ac:dyDescent="0.2">
      <c r="A30" s="29" t="s">
        <v>31</v>
      </c>
      <c r="B30" s="17">
        <v>-6508.32</v>
      </c>
      <c r="C30" s="18">
        <v>1593494.59</v>
      </c>
      <c r="D30" s="17">
        <f>+C30/$C$32*100</f>
        <v>98.263615888509193</v>
      </c>
      <c r="E30" s="18">
        <v>188</v>
      </c>
      <c r="F30" s="17">
        <f>+E30/$E$32*100</f>
        <v>88.679245283018872</v>
      </c>
    </row>
    <row r="31" spans="1:6" ht="13.5" customHeight="1" x14ac:dyDescent="0.2">
      <c r="A31" s="24" t="s">
        <v>6</v>
      </c>
      <c r="B31" s="20">
        <v>1403.6599999999999</v>
      </c>
      <c r="C31" s="23">
        <v>22307.77</v>
      </c>
      <c r="D31" s="20">
        <f>+C31/$C$32*100</f>
        <v>1.3756194444370273</v>
      </c>
      <c r="E31" s="23">
        <v>23</v>
      </c>
      <c r="F31" s="20">
        <f>+E31/$E$32*100</f>
        <v>10.849056603773585</v>
      </c>
    </row>
    <row r="32" spans="1:6" ht="12" customHeight="1" x14ac:dyDescent="0.2">
      <c r="A32" s="12" t="s">
        <v>3</v>
      </c>
      <c r="B32" s="13">
        <v>-5321.46</v>
      </c>
      <c r="C32" s="13">
        <v>1621652.7100000002</v>
      </c>
      <c r="D32" s="13">
        <f t="shared" ref="D32:F32" si="4">SUM(D29:D31)</f>
        <v>99.999999999999986</v>
      </c>
      <c r="E32" s="13">
        <v>212</v>
      </c>
      <c r="F32" s="13">
        <f t="shared" si="4"/>
        <v>100.00000000000001</v>
      </c>
    </row>
    <row r="33" spans="1:6" ht="12" customHeight="1" x14ac:dyDescent="0.2">
      <c r="A33" s="16"/>
      <c r="B33" s="16"/>
      <c r="C33" s="16"/>
      <c r="E33" s="16"/>
    </row>
    <row r="34" spans="1:6" ht="12" customHeight="1" x14ac:dyDescent="0.2">
      <c r="A34" s="3" t="s">
        <v>9</v>
      </c>
    </row>
    <row r="35" spans="1:6" ht="12" customHeight="1" x14ac:dyDescent="0.2">
      <c r="A35" s="4"/>
      <c r="B35" s="5" t="s">
        <v>29</v>
      </c>
      <c r="C35" s="6" t="s">
        <v>20</v>
      </c>
      <c r="D35" s="5" t="s">
        <v>21</v>
      </c>
      <c r="E35" s="6" t="s">
        <v>12</v>
      </c>
      <c r="F35" s="5" t="s">
        <v>12</v>
      </c>
    </row>
    <row r="36" spans="1:6" ht="12" customHeight="1" x14ac:dyDescent="0.2">
      <c r="A36" s="7"/>
      <c r="B36" s="8"/>
      <c r="C36" s="21"/>
      <c r="D36" s="8" t="s">
        <v>2</v>
      </c>
      <c r="E36" s="21" t="s">
        <v>13</v>
      </c>
      <c r="F36" s="8" t="s">
        <v>14</v>
      </c>
    </row>
    <row r="37" spans="1:6" ht="23.25" customHeight="1" x14ac:dyDescent="0.2">
      <c r="A37" s="29" t="s">
        <v>30</v>
      </c>
      <c r="B37" s="17">
        <v>-1366.19</v>
      </c>
      <c r="C37" s="18">
        <v>23370.45</v>
      </c>
      <c r="D37" s="17">
        <f>+C37/$C$40*100</f>
        <v>3.0091994361252548</v>
      </c>
      <c r="E37" s="18">
        <v>12</v>
      </c>
      <c r="F37" s="17">
        <f>+E37/$E$40*100</f>
        <v>6.9767441860465116</v>
      </c>
    </row>
    <row r="38" spans="1:6" ht="23.25" customHeight="1" x14ac:dyDescent="0.2">
      <c r="A38" s="29" t="s">
        <v>31</v>
      </c>
      <c r="B38" s="17">
        <v>16620.399999999994</v>
      </c>
      <c r="C38" s="18">
        <v>723679.97</v>
      </c>
      <c r="D38" s="17">
        <f>+C38/$C$40*100</f>
        <v>93.181661356933276</v>
      </c>
      <c r="E38" s="18">
        <v>142</v>
      </c>
      <c r="F38" s="17">
        <f>+E38/$E$40*100</f>
        <v>82.558139534883722</v>
      </c>
    </row>
    <row r="39" spans="1:6" ht="13.5" customHeight="1" x14ac:dyDescent="0.2">
      <c r="A39" s="24" t="s">
        <v>6</v>
      </c>
      <c r="B39" s="20">
        <v>-95.070000000000164</v>
      </c>
      <c r="C39" s="23">
        <v>29583.05</v>
      </c>
      <c r="D39" s="20">
        <f>+C39/$C$40*100</f>
        <v>3.8091392069414676</v>
      </c>
      <c r="E39" s="23">
        <v>18</v>
      </c>
      <c r="F39" s="20">
        <f>+E39/$E$40*100</f>
        <v>10.465116279069768</v>
      </c>
    </row>
    <row r="40" spans="1:6" ht="12" customHeight="1" x14ac:dyDescent="0.2">
      <c r="A40" s="12" t="s">
        <v>3</v>
      </c>
      <c r="B40" s="13">
        <v>15159.139999999994</v>
      </c>
      <c r="C40" s="13">
        <v>776633.47</v>
      </c>
      <c r="D40" s="13">
        <f t="shared" ref="D40:F40" si="5">SUM(D37:D39)</f>
        <v>100</v>
      </c>
      <c r="E40" s="13">
        <v>172</v>
      </c>
      <c r="F40" s="13">
        <f t="shared" si="5"/>
        <v>100</v>
      </c>
    </row>
    <row r="41" spans="1:6" ht="12" customHeight="1" x14ac:dyDescent="0.2">
      <c r="A41" s="16"/>
      <c r="B41" s="16"/>
      <c r="C41" s="16"/>
      <c r="E41" s="16"/>
    </row>
    <row r="42" spans="1:6" ht="12" customHeight="1" x14ac:dyDescent="0.2">
      <c r="A42" s="3" t="s">
        <v>10</v>
      </c>
    </row>
    <row r="43" spans="1:6" ht="12" customHeight="1" x14ac:dyDescent="0.2">
      <c r="A43" s="4"/>
      <c r="B43" s="5" t="s">
        <v>29</v>
      </c>
      <c r="C43" s="6" t="s">
        <v>20</v>
      </c>
      <c r="D43" s="5" t="s">
        <v>21</v>
      </c>
      <c r="E43" s="6" t="s">
        <v>12</v>
      </c>
      <c r="F43" s="5" t="s">
        <v>12</v>
      </c>
    </row>
    <row r="44" spans="1:6" ht="12" customHeight="1" x14ac:dyDescent="0.2">
      <c r="A44" s="7"/>
      <c r="B44" s="8"/>
      <c r="C44" s="21"/>
      <c r="D44" s="8" t="s">
        <v>2</v>
      </c>
      <c r="E44" s="21" t="s">
        <v>13</v>
      </c>
      <c r="F44" s="8" t="s">
        <v>14</v>
      </c>
    </row>
    <row r="45" spans="1:6" ht="23.25" customHeight="1" x14ac:dyDescent="0.2">
      <c r="A45" s="29" t="s">
        <v>30</v>
      </c>
      <c r="B45" s="17">
        <v>0</v>
      </c>
      <c r="C45" s="18">
        <v>0</v>
      </c>
      <c r="D45" s="17">
        <f>+C45/$C$48*100</f>
        <v>0</v>
      </c>
      <c r="E45" s="18">
        <v>0</v>
      </c>
      <c r="F45" s="17">
        <f>+E45/$E$48*100</f>
        <v>0</v>
      </c>
    </row>
    <row r="46" spans="1:6" ht="23.25" customHeight="1" x14ac:dyDescent="0.2">
      <c r="A46" s="29" t="s">
        <v>31</v>
      </c>
      <c r="B46" s="17">
        <v>10315.519999999997</v>
      </c>
      <c r="C46" s="18">
        <v>332618.99</v>
      </c>
      <c r="D46" s="17">
        <f>+C46/$C$48*100</f>
        <v>97.301244009923352</v>
      </c>
      <c r="E46" s="18">
        <v>47</v>
      </c>
      <c r="F46" s="17">
        <f>+E46/$E$48*100</f>
        <v>95.918367346938766</v>
      </c>
    </row>
    <row r="47" spans="1:6" ht="13.5" customHeight="1" x14ac:dyDescent="0.2">
      <c r="A47" s="24" t="s">
        <v>6</v>
      </c>
      <c r="B47" s="20">
        <v>-1046.06</v>
      </c>
      <c r="C47" s="23">
        <v>9225.5499999999993</v>
      </c>
      <c r="D47" s="20">
        <f>+C47/$C$48*100</f>
        <v>2.6987559900766587</v>
      </c>
      <c r="E47" s="23">
        <v>2</v>
      </c>
      <c r="F47" s="20">
        <f>+E47/$E$48*100</f>
        <v>4.0816326530612246</v>
      </c>
    </row>
    <row r="48" spans="1:6" ht="12" customHeight="1" x14ac:dyDescent="0.2">
      <c r="A48" s="12" t="s">
        <v>3</v>
      </c>
      <c r="B48" s="13">
        <v>9269.4599999999973</v>
      </c>
      <c r="C48" s="13">
        <v>341844.54</v>
      </c>
      <c r="D48" s="13">
        <f t="shared" ref="D48:F48" si="6">SUM(D45:D47)</f>
        <v>100.00000000000001</v>
      </c>
      <c r="E48" s="13">
        <v>49</v>
      </c>
      <c r="F48" s="13">
        <f t="shared" si="6"/>
        <v>99.999999999999986</v>
      </c>
    </row>
    <row r="49" spans="1:6" ht="12" customHeight="1" x14ac:dyDescent="0.2">
      <c r="A49" s="16"/>
      <c r="B49" s="16"/>
      <c r="C49" s="16"/>
      <c r="E49" s="16"/>
    </row>
    <row r="50" spans="1:6" ht="12" customHeight="1" x14ac:dyDescent="0.2">
      <c r="A50" s="3" t="s">
        <v>7</v>
      </c>
    </row>
    <row r="51" spans="1:6" ht="12" customHeight="1" x14ac:dyDescent="0.2">
      <c r="A51" s="4"/>
      <c r="B51" s="5" t="s">
        <v>29</v>
      </c>
      <c r="C51" s="6" t="s">
        <v>20</v>
      </c>
      <c r="D51" s="5" t="s">
        <v>21</v>
      </c>
      <c r="E51" s="6" t="s">
        <v>12</v>
      </c>
      <c r="F51" s="5" t="s">
        <v>12</v>
      </c>
    </row>
    <row r="52" spans="1:6" ht="12" customHeight="1" x14ac:dyDescent="0.2">
      <c r="A52" s="7"/>
      <c r="B52" s="8"/>
      <c r="C52" s="21"/>
      <c r="D52" s="8" t="s">
        <v>2</v>
      </c>
      <c r="E52" s="21" t="s">
        <v>13</v>
      </c>
      <c r="F52" s="8" t="s">
        <v>14</v>
      </c>
    </row>
    <row r="53" spans="1:6" ht="23.25" customHeight="1" x14ac:dyDescent="0.2">
      <c r="A53" s="29" t="s">
        <v>30</v>
      </c>
      <c r="B53" s="17">
        <v>0</v>
      </c>
      <c r="C53" s="18">
        <v>0</v>
      </c>
      <c r="D53" s="17">
        <f>+C53/$C$56*100</f>
        <v>0</v>
      </c>
      <c r="E53" s="18">
        <v>0</v>
      </c>
      <c r="F53" s="17">
        <f>+E53/$E$56*100</f>
        <v>0</v>
      </c>
    </row>
    <row r="54" spans="1:6" ht="23.25" customHeight="1" x14ac:dyDescent="0.2">
      <c r="A54" s="29" t="s">
        <v>31</v>
      </c>
      <c r="B54" s="17">
        <v>238.58999999999997</v>
      </c>
      <c r="C54" s="18">
        <v>9147.2199999999993</v>
      </c>
      <c r="D54" s="17">
        <f>+C54/$C$56*100</f>
        <v>50.636133301521589</v>
      </c>
      <c r="E54" s="18">
        <v>4</v>
      </c>
      <c r="F54" s="17">
        <f>+E54/$E$56*100</f>
        <v>26.666666666666668</v>
      </c>
    </row>
    <row r="55" spans="1:6" ht="13.5" customHeight="1" x14ac:dyDescent="0.2">
      <c r="A55" s="24" t="s">
        <v>6</v>
      </c>
      <c r="B55" s="20">
        <v>26.230000000000018</v>
      </c>
      <c r="C55" s="23">
        <v>8917.39</v>
      </c>
      <c r="D55" s="20">
        <f>+C55/$C$56*100</f>
        <v>49.363866698478404</v>
      </c>
      <c r="E55" s="23">
        <v>11</v>
      </c>
      <c r="F55" s="20">
        <f>+E55/$E$56*100</f>
        <v>73.333333333333329</v>
      </c>
    </row>
    <row r="56" spans="1:6" x14ac:dyDescent="0.2">
      <c r="A56" s="12" t="s">
        <v>3</v>
      </c>
      <c r="B56" s="13">
        <v>264.82</v>
      </c>
      <c r="C56" s="13">
        <v>18064.61</v>
      </c>
      <c r="D56" s="13">
        <f t="shared" ref="D56:F56" si="7">SUM(D53:D55)</f>
        <v>100</v>
      </c>
      <c r="E56" s="13">
        <v>15</v>
      </c>
      <c r="F56" s="13">
        <f t="shared" si="7"/>
        <v>100</v>
      </c>
    </row>
    <row r="57" spans="1:6" x14ac:dyDescent="0.2">
      <c r="A57" s="16"/>
      <c r="B57" s="16"/>
      <c r="C57" s="16"/>
      <c r="E57" s="16"/>
    </row>
    <row r="58" spans="1:6" x14ac:dyDescent="0.2">
      <c r="A58" s="3" t="s">
        <v>6</v>
      </c>
    </row>
    <row r="59" spans="1:6" x14ac:dyDescent="0.2">
      <c r="A59" s="4"/>
      <c r="B59" s="5" t="s">
        <v>29</v>
      </c>
      <c r="C59" s="6" t="s">
        <v>20</v>
      </c>
      <c r="D59" s="5" t="s">
        <v>21</v>
      </c>
      <c r="E59" s="6" t="s">
        <v>12</v>
      </c>
      <c r="F59" s="5" t="s">
        <v>12</v>
      </c>
    </row>
    <row r="60" spans="1:6" x14ac:dyDescent="0.2">
      <c r="A60" s="7"/>
      <c r="B60" s="8"/>
      <c r="C60" s="21"/>
      <c r="D60" s="8" t="s">
        <v>2</v>
      </c>
      <c r="E60" s="21" t="s">
        <v>13</v>
      </c>
      <c r="F60" s="8" t="s">
        <v>14</v>
      </c>
    </row>
    <row r="61" spans="1:6" ht="23.25" customHeight="1" x14ac:dyDescent="0.2">
      <c r="A61" s="29" t="s">
        <v>30</v>
      </c>
      <c r="B61" s="17">
        <v>-0.8</v>
      </c>
      <c r="C61" s="18">
        <v>6503.53</v>
      </c>
      <c r="D61" s="17">
        <f>C61/$C$64*100</f>
        <v>14.31750390710738</v>
      </c>
      <c r="E61" s="18">
        <v>5</v>
      </c>
      <c r="F61" s="17">
        <f>E61/$E$64*100</f>
        <v>12.195121951219512</v>
      </c>
    </row>
    <row r="62" spans="1:6" ht="23.25" customHeight="1" x14ac:dyDescent="0.2">
      <c r="A62" s="29" t="s">
        <v>31</v>
      </c>
      <c r="B62" s="17">
        <v>-43.67</v>
      </c>
      <c r="C62" s="18">
        <v>18201.189999999999</v>
      </c>
      <c r="D62" s="17">
        <f>C62/$C$64*100</f>
        <v>40.069871122145017</v>
      </c>
      <c r="E62" s="18">
        <v>14</v>
      </c>
      <c r="F62" s="17">
        <f>E62/$E$64*100</f>
        <v>34.146341463414636</v>
      </c>
    </row>
    <row r="63" spans="1:6" ht="13.5" customHeight="1" x14ac:dyDescent="0.2">
      <c r="A63" s="24" t="s">
        <v>6</v>
      </c>
      <c r="B63" s="20">
        <v>1169.4399999999998</v>
      </c>
      <c r="C63" s="23">
        <v>20718.91</v>
      </c>
      <c r="D63" s="20">
        <f>C63/$C$64*100</f>
        <v>45.612624970747603</v>
      </c>
      <c r="E63" s="23">
        <v>22</v>
      </c>
      <c r="F63" s="20">
        <f>E63/$E$64*100</f>
        <v>53.658536585365859</v>
      </c>
    </row>
    <row r="64" spans="1:6" x14ac:dyDescent="0.2">
      <c r="A64" s="12" t="s">
        <v>3</v>
      </c>
      <c r="B64" s="13">
        <v>1124.9699999999998</v>
      </c>
      <c r="C64" s="13">
        <v>45423.63</v>
      </c>
      <c r="D64" s="13">
        <f t="shared" ref="D64:F64" si="8">SUM(D61:D63)</f>
        <v>100</v>
      </c>
      <c r="E64" s="13">
        <v>41</v>
      </c>
      <c r="F64" s="13">
        <f t="shared" si="8"/>
        <v>100</v>
      </c>
    </row>
    <row r="66" spans="1:1" x14ac:dyDescent="0.2">
      <c r="A66" s="3" t="s">
        <v>15</v>
      </c>
    </row>
    <row r="67" spans="1:1" x14ac:dyDescent="0.2">
      <c r="A67" s="1" t="s">
        <v>23</v>
      </c>
    </row>
    <row r="68" spans="1:1" x14ac:dyDescent="0.2">
      <c r="A68" s="1" t="s">
        <v>17</v>
      </c>
    </row>
    <row r="69" spans="1:1" x14ac:dyDescent="0.2">
      <c r="A69" s="1" t="s">
        <v>24</v>
      </c>
    </row>
    <row r="70" spans="1:1" x14ac:dyDescent="0.2">
      <c r="A70" s="1" t="s">
        <v>25</v>
      </c>
    </row>
    <row r="71" spans="1:1" x14ac:dyDescent="0.2">
      <c r="A71" s="1" t="s">
        <v>22</v>
      </c>
    </row>
    <row r="72" spans="1:1" x14ac:dyDescent="0.2">
      <c r="A72" s="1" t="s">
        <v>26</v>
      </c>
    </row>
    <row r="73" spans="1:1" x14ac:dyDescent="0.2">
      <c r="A73" s="1" t="s">
        <v>27</v>
      </c>
    </row>
    <row r="74" spans="1:1" x14ac:dyDescent="0.2">
      <c r="A74" s="1" t="s">
        <v>28</v>
      </c>
    </row>
    <row r="75" spans="1:1" x14ac:dyDescent="0.2">
      <c r="A75" s="1" t="s">
        <v>16</v>
      </c>
    </row>
    <row r="77" spans="1:1" x14ac:dyDescent="0.2">
      <c r="A77" s="1" t="s">
        <v>18</v>
      </c>
    </row>
    <row r="78" spans="1:1" x14ac:dyDescent="0.2">
      <c r="A78" s="1" t="s">
        <v>19</v>
      </c>
    </row>
  </sheetData>
  <pageMargins left="0.74803149606299213" right="0.74803149606299213" top="0.39370078740157483" bottom="0.51181102362204722" header="0.31496062992125984" footer="0.27559055118110237"/>
  <pageSetup paperSize="9" scale="69" orientation="portrait" r:id="rId1"/>
  <headerFooter alignWithMargins="0"/>
  <rowBreaks count="1" manualBreakCount="1">
    <brk id="7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B02C-9F36-499E-8ABF-E21E68E3BBBD}">
  <dimension ref="A1:L78"/>
  <sheetViews>
    <sheetView zoomScaleNormal="100" zoomScaleSheetLayoutView="100" workbookViewId="0">
      <selection activeCell="A8" sqref="A8"/>
    </sheetView>
  </sheetViews>
  <sheetFormatPr defaultColWidth="9.1796875" defaultRowHeight="10" x14ac:dyDescent="0.2"/>
  <cols>
    <col min="1" max="1" width="36.7265625" style="1" customWidth="1"/>
    <col min="2" max="2" width="11.453125" style="1" customWidth="1"/>
    <col min="3" max="3" width="14" style="1" customWidth="1"/>
    <col min="4" max="4" width="8.1796875" style="1" customWidth="1"/>
    <col min="5" max="5" width="7.1796875" style="1" bestFit="1" customWidth="1"/>
    <col min="6" max="6" width="9.81640625" style="1" customWidth="1"/>
    <col min="7" max="16384" width="9.1796875" style="1"/>
  </cols>
  <sheetData>
    <row r="1" spans="1:12" ht="10.5" customHeight="1" x14ac:dyDescent="0.2"/>
    <row r="2" spans="1:12" ht="10.5" customHeight="1" x14ac:dyDescent="0.2"/>
    <row r="3" spans="1:12" ht="10.5" customHeight="1" x14ac:dyDescent="0.25">
      <c r="A3" s="2" t="s">
        <v>8</v>
      </c>
    </row>
    <row r="4" spans="1:12" ht="10.5" customHeight="1" x14ac:dyDescent="0.25">
      <c r="A4" s="2"/>
    </row>
    <row r="5" spans="1:12" ht="10.5" customHeight="1" x14ac:dyDescent="0.25">
      <c r="A5" s="2"/>
    </row>
    <row r="6" spans="1:12" ht="10.5" customHeight="1" x14ac:dyDescent="0.25">
      <c r="A6" s="2"/>
    </row>
    <row r="7" spans="1:12" ht="13.5" x14ac:dyDescent="0.3">
      <c r="A7" s="26" t="s">
        <v>38</v>
      </c>
      <c r="B7" s="25"/>
      <c r="C7" s="25"/>
      <c r="D7" s="28"/>
      <c r="E7" s="25"/>
      <c r="F7" s="25"/>
      <c r="G7" s="25"/>
      <c r="H7" s="25"/>
      <c r="I7" s="25"/>
      <c r="J7" s="25"/>
      <c r="K7" s="25"/>
      <c r="L7" s="25"/>
    </row>
    <row r="8" spans="1:12" ht="10.5" customHeight="1" x14ac:dyDescent="0.2">
      <c r="F8" s="25"/>
      <c r="G8" s="25"/>
      <c r="H8" s="25"/>
      <c r="I8" s="25"/>
      <c r="J8" s="25"/>
      <c r="K8" s="25"/>
      <c r="L8" s="25"/>
    </row>
    <row r="9" spans="1:12" ht="12" customHeight="1" x14ac:dyDescent="0.2">
      <c r="A9" s="3" t="s">
        <v>0</v>
      </c>
    </row>
    <row r="10" spans="1:12" ht="12" customHeight="1" x14ac:dyDescent="0.2">
      <c r="A10" s="4"/>
      <c r="B10" s="5" t="s">
        <v>29</v>
      </c>
      <c r="C10" s="6" t="s">
        <v>20</v>
      </c>
      <c r="D10" s="5" t="s">
        <v>21</v>
      </c>
      <c r="E10" s="6" t="s">
        <v>12</v>
      </c>
      <c r="F10" s="5" t="s">
        <v>12</v>
      </c>
    </row>
    <row r="11" spans="1:12" ht="12" customHeight="1" x14ac:dyDescent="0.2">
      <c r="A11" s="7"/>
      <c r="B11" s="8" t="s">
        <v>33</v>
      </c>
      <c r="C11" s="21">
        <v>46203</v>
      </c>
      <c r="D11" s="8" t="s">
        <v>2</v>
      </c>
      <c r="E11" s="21" t="s">
        <v>13</v>
      </c>
      <c r="F11" s="8" t="s">
        <v>14</v>
      </c>
    </row>
    <row r="12" spans="1:12" ht="23.25" customHeight="1" x14ac:dyDescent="0.2">
      <c r="A12" s="29" t="s">
        <v>30</v>
      </c>
      <c r="B12" s="17">
        <f t="shared" ref="B12:B14" si="0">+B21+B29+B37+B45+B53+B61</f>
        <v>0</v>
      </c>
      <c r="C12" s="17">
        <f>+C21+C29+C37+C45+C53+C61</f>
        <v>0</v>
      </c>
      <c r="D12" s="33" t="e">
        <f>C12/$C$15*100</f>
        <v>#DIV/0!</v>
      </c>
      <c r="E12" s="17">
        <f>+E21+E29+E37+E45+E53+E61</f>
        <v>0</v>
      </c>
      <c r="F12" s="10" t="e">
        <f>E12/$E$15*100</f>
        <v>#DIV/0!</v>
      </c>
    </row>
    <row r="13" spans="1:12" ht="23.25" customHeight="1" x14ac:dyDescent="0.2">
      <c r="A13" s="29" t="s">
        <v>31</v>
      </c>
      <c r="B13" s="17">
        <f t="shared" si="0"/>
        <v>0</v>
      </c>
      <c r="C13" s="17">
        <f>+C22+C30+C38+C46+C54+C62</f>
        <v>0</v>
      </c>
      <c r="D13" s="10" t="e">
        <f t="shared" ref="D13:D14" si="1">C13/$C$15*100</f>
        <v>#DIV/0!</v>
      </c>
      <c r="E13" s="17">
        <f>+E22+E30+E38+E46+E54+E62</f>
        <v>0</v>
      </c>
      <c r="F13" s="10" t="e">
        <f>E13/$E$15*100</f>
        <v>#DIV/0!</v>
      </c>
    </row>
    <row r="14" spans="1:12" ht="14.25" customHeight="1" x14ac:dyDescent="0.2">
      <c r="A14" s="24" t="s">
        <v>6</v>
      </c>
      <c r="B14" s="20">
        <f t="shared" si="0"/>
        <v>0</v>
      </c>
      <c r="C14" s="20">
        <f>+C23+C31+C39+C47+C55+C63</f>
        <v>0</v>
      </c>
      <c r="D14" s="34" t="e">
        <f t="shared" si="1"/>
        <v>#DIV/0!</v>
      </c>
      <c r="E14" s="20">
        <f>+E23+E31+E39+E47+E55+E63</f>
        <v>0</v>
      </c>
      <c r="F14" s="11" t="e">
        <f>E14/$E$15*100</f>
        <v>#DIV/0!</v>
      </c>
    </row>
    <row r="15" spans="1:12" ht="12" customHeight="1" x14ac:dyDescent="0.2">
      <c r="A15" s="12" t="s">
        <v>3</v>
      </c>
      <c r="B15" s="13">
        <f t="shared" ref="B15:F15" si="2">SUM(B12:B14)</f>
        <v>0</v>
      </c>
      <c r="C15" s="13">
        <f t="shared" si="2"/>
        <v>0</v>
      </c>
      <c r="D15" s="13" t="e">
        <f t="shared" si="2"/>
        <v>#DIV/0!</v>
      </c>
      <c r="E15" s="13">
        <f t="shared" si="2"/>
        <v>0</v>
      </c>
      <c r="F15" s="13" t="e">
        <f t="shared" si="2"/>
        <v>#DIV/0!</v>
      </c>
    </row>
    <row r="16" spans="1:12" ht="12" customHeight="1" thickBot="1" x14ac:dyDescent="0.25">
      <c r="A16" s="14"/>
      <c r="B16" s="14"/>
      <c r="C16" s="14"/>
      <c r="D16" s="15"/>
      <c r="E16" s="14"/>
      <c r="F16" s="15"/>
    </row>
    <row r="17" spans="1:6" ht="10.5" customHeight="1" x14ac:dyDescent="0.2">
      <c r="A17" s="16"/>
      <c r="B17" s="16"/>
      <c r="C17" s="16"/>
      <c r="E17" s="16"/>
    </row>
    <row r="18" spans="1:6" ht="12" customHeight="1" x14ac:dyDescent="0.2">
      <c r="A18" s="3" t="s">
        <v>4</v>
      </c>
    </row>
    <row r="19" spans="1:6" ht="12" customHeight="1" x14ac:dyDescent="0.2">
      <c r="A19" s="4"/>
      <c r="B19" s="5" t="s">
        <v>29</v>
      </c>
      <c r="C19" s="6" t="s">
        <v>20</v>
      </c>
      <c r="D19" s="5" t="s">
        <v>21</v>
      </c>
      <c r="E19" s="6" t="s">
        <v>12</v>
      </c>
      <c r="F19" s="5" t="s">
        <v>12</v>
      </c>
    </row>
    <row r="20" spans="1:6" ht="12" customHeight="1" x14ac:dyDescent="0.2">
      <c r="A20" s="7"/>
      <c r="B20" s="8"/>
      <c r="C20" s="21"/>
      <c r="D20" s="8" t="s">
        <v>2</v>
      </c>
      <c r="E20" s="21" t="s">
        <v>13</v>
      </c>
      <c r="F20" s="8" t="s">
        <v>14</v>
      </c>
    </row>
    <row r="21" spans="1:6" ht="23.25" customHeight="1" x14ac:dyDescent="0.2">
      <c r="A21" s="29" t="s">
        <v>30</v>
      </c>
      <c r="B21" s="17"/>
      <c r="C21" s="18"/>
      <c r="D21" s="31" t="e">
        <f>C21/$C$24*100</f>
        <v>#DIV/0!</v>
      </c>
      <c r="E21" s="18"/>
      <c r="F21" s="17" t="e">
        <f>E21/$E$24*100</f>
        <v>#DIV/0!</v>
      </c>
    </row>
    <row r="22" spans="1:6" ht="23.25" customHeight="1" x14ac:dyDescent="0.2">
      <c r="A22" s="29" t="s">
        <v>31</v>
      </c>
      <c r="B22" s="17"/>
      <c r="C22" s="18"/>
      <c r="D22" s="17" t="e">
        <f>C22/$C$24*100</f>
        <v>#DIV/0!</v>
      </c>
      <c r="E22" s="18"/>
      <c r="F22" s="17" t="e">
        <f>E22/$E$24*100</f>
        <v>#DIV/0!</v>
      </c>
    </row>
    <row r="23" spans="1:6" ht="13.5" customHeight="1" x14ac:dyDescent="0.2">
      <c r="A23" s="24" t="s">
        <v>6</v>
      </c>
      <c r="B23" s="20"/>
      <c r="C23" s="23"/>
      <c r="D23" s="32" t="e">
        <f>C23/$C$24*100</f>
        <v>#DIV/0!</v>
      </c>
      <c r="E23" s="23"/>
      <c r="F23" s="20" t="e">
        <f>E23/$E$24*100</f>
        <v>#DIV/0!</v>
      </c>
    </row>
    <row r="24" spans="1:6" ht="12" customHeight="1" x14ac:dyDescent="0.2">
      <c r="A24" s="12" t="s">
        <v>3</v>
      </c>
      <c r="B24" s="13"/>
      <c r="C24" s="13"/>
      <c r="D24" s="13" t="e">
        <f t="shared" ref="D24" si="3">SUM(D21:D23)</f>
        <v>#DIV/0!</v>
      </c>
      <c r="E24" s="13"/>
      <c r="F24" s="13" t="e">
        <f t="shared" ref="F24" si="4">SUM(F21:F23)</f>
        <v>#DIV/0!</v>
      </c>
    </row>
    <row r="25" spans="1:6" ht="12" customHeight="1" x14ac:dyDescent="0.2">
      <c r="A25" s="16"/>
      <c r="B25" s="16"/>
      <c r="C25" s="16"/>
      <c r="E25" s="16"/>
    </row>
    <row r="26" spans="1:6" ht="12" customHeight="1" x14ac:dyDescent="0.2">
      <c r="A26" s="3" t="s">
        <v>5</v>
      </c>
    </row>
    <row r="27" spans="1:6" ht="12" customHeight="1" x14ac:dyDescent="0.2">
      <c r="A27" s="4"/>
      <c r="B27" s="5" t="s">
        <v>29</v>
      </c>
      <c r="C27" s="6" t="s">
        <v>20</v>
      </c>
      <c r="D27" s="5" t="s">
        <v>21</v>
      </c>
      <c r="E27" s="6" t="s">
        <v>12</v>
      </c>
      <c r="F27" s="5" t="s">
        <v>12</v>
      </c>
    </row>
    <row r="28" spans="1:6" ht="12" customHeight="1" x14ac:dyDescent="0.2">
      <c r="A28" s="7"/>
      <c r="B28" s="8"/>
      <c r="C28" s="21"/>
      <c r="D28" s="8" t="s">
        <v>2</v>
      </c>
      <c r="E28" s="21" t="s">
        <v>13</v>
      </c>
      <c r="F28" s="8" t="s">
        <v>14</v>
      </c>
    </row>
    <row r="29" spans="1:6" ht="23.25" customHeight="1" x14ac:dyDescent="0.2">
      <c r="A29" s="29" t="s">
        <v>30</v>
      </c>
      <c r="B29" s="17"/>
      <c r="C29" s="18"/>
      <c r="D29" s="31" t="e">
        <f>+C29/$C$32*100</f>
        <v>#DIV/0!</v>
      </c>
      <c r="E29" s="18"/>
      <c r="F29" s="31" t="e">
        <f>+E29/$E$32*100</f>
        <v>#DIV/0!</v>
      </c>
    </row>
    <row r="30" spans="1:6" ht="23.25" customHeight="1" x14ac:dyDescent="0.2">
      <c r="A30" s="29" t="s">
        <v>31</v>
      </c>
      <c r="B30" s="17"/>
      <c r="C30" s="18"/>
      <c r="D30" s="17" t="e">
        <f>+C30/$C$32*100</f>
        <v>#DIV/0!</v>
      </c>
      <c r="E30" s="18"/>
      <c r="F30" s="17" t="e">
        <f>+E30/$E$32*100</f>
        <v>#DIV/0!</v>
      </c>
    </row>
    <row r="31" spans="1:6" ht="13.5" customHeight="1" x14ac:dyDescent="0.2">
      <c r="A31" s="24" t="s">
        <v>6</v>
      </c>
      <c r="B31" s="20"/>
      <c r="C31" s="23"/>
      <c r="D31" s="32" t="e">
        <f>+C31/$C$32*100</f>
        <v>#DIV/0!</v>
      </c>
      <c r="E31" s="23"/>
      <c r="F31" s="20" t="e">
        <f>+E31/$E$32*100</f>
        <v>#DIV/0!</v>
      </c>
    </row>
    <row r="32" spans="1:6" ht="12" customHeight="1" x14ac:dyDescent="0.2">
      <c r="A32" s="12" t="s">
        <v>3</v>
      </c>
      <c r="B32" s="13"/>
      <c r="C32" s="13"/>
      <c r="D32" s="13" t="e">
        <f t="shared" ref="D32" si="5">SUM(D29:D31)</f>
        <v>#DIV/0!</v>
      </c>
      <c r="E32" s="13"/>
      <c r="F32" s="13" t="e">
        <f t="shared" ref="F32" si="6">SUM(F29:F31)</f>
        <v>#DIV/0!</v>
      </c>
    </row>
    <row r="33" spans="1:6" ht="12" customHeight="1" x14ac:dyDescent="0.2">
      <c r="A33" s="16"/>
      <c r="B33" s="16"/>
      <c r="C33" s="16"/>
      <c r="E33" s="16"/>
    </row>
    <row r="34" spans="1:6" ht="12" customHeight="1" x14ac:dyDescent="0.2">
      <c r="A34" s="3" t="s">
        <v>9</v>
      </c>
    </row>
    <row r="35" spans="1:6" ht="12" customHeight="1" x14ac:dyDescent="0.2">
      <c r="A35" s="4"/>
      <c r="B35" s="5" t="s">
        <v>29</v>
      </c>
      <c r="C35" s="6" t="s">
        <v>20</v>
      </c>
      <c r="D35" s="5" t="s">
        <v>21</v>
      </c>
      <c r="E35" s="6" t="s">
        <v>12</v>
      </c>
      <c r="F35" s="5" t="s">
        <v>12</v>
      </c>
    </row>
    <row r="36" spans="1:6" ht="12" customHeight="1" x14ac:dyDescent="0.2">
      <c r="A36" s="7"/>
      <c r="B36" s="8"/>
      <c r="C36" s="21"/>
      <c r="D36" s="8" t="s">
        <v>2</v>
      </c>
      <c r="E36" s="21" t="s">
        <v>13</v>
      </c>
      <c r="F36" s="8" t="s">
        <v>14</v>
      </c>
    </row>
    <row r="37" spans="1:6" ht="23.25" customHeight="1" x14ac:dyDescent="0.2">
      <c r="A37" s="29" t="s">
        <v>30</v>
      </c>
      <c r="B37" s="17"/>
      <c r="C37" s="18"/>
      <c r="D37" s="31" t="e">
        <f>+C37/$C$40*100</f>
        <v>#DIV/0!</v>
      </c>
      <c r="E37" s="18"/>
      <c r="F37" s="17" t="e">
        <f>+E37/$E$40*100</f>
        <v>#DIV/0!</v>
      </c>
    </row>
    <row r="38" spans="1:6" ht="23.25" customHeight="1" x14ac:dyDescent="0.2">
      <c r="A38" s="29" t="s">
        <v>31</v>
      </c>
      <c r="B38" s="17"/>
      <c r="C38" s="18"/>
      <c r="D38" s="17" t="e">
        <f>+C38/$C$40*100</f>
        <v>#DIV/0!</v>
      </c>
      <c r="E38" s="18"/>
      <c r="F38" s="17" t="e">
        <f>+E38/$E$40*100</f>
        <v>#DIV/0!</v>
      </c>
    </row>
    <row r="39" spans="1:6" ht="13.5" customHeight="1" x14ac:dyDescent="0.2">
      <c r="A39" s="24" t="s">
        <v>6</v>
      </c>
      <c r="B39" s="20"/>
      <c r="C39" s="23"/>
      <c r="D39" s="32" t="e">
        <f>+C39/$C$40*100</f>
        <v>#DIV/0!</v>
      </c>
      <c r="E39" s="23"/>
      <c r="F39" s="20" t="e">
        <f>+E39/$E$40*100</f>
        <v>#DIV/0!</v>
      </c>
    </row>
    <row r="40" spans="1:6" ht="12" customHeight="1" x14ac:dyDescent="0.2">
      <c r="A40" s="12" t="s">
        <v>3</v>
      </c>
      <c r="B40" s="13"/>
      <c r="C40" s="13"/>
      <c r="D40" s="13" t="e">
        <f t="shared" ref="D40" si="7">SUM(D37:D39)</f>
        <v>#DIV/0!</v>
      </c>
      <c r="E40" s="13"/>
      <c r="F40" s="13" t="e">
        <f t="shared" ref="F40" si="8">SUM(F37:F39)</f>
        <v>#DIV/0!</v>
      </c>
    </row>
    <row r="41" spans="1:6" ht="12" customHeight="1" x14ac:dyDescent="0.2">
      <c r="A41" s="16"/>
      <c r="B41" s="16"/>
      <c r="C41" s="16"/>
      <c r="E41" s="16"/>
    </row>
    <row r="42" spans="1:6" ht="12" customHeight="1" x14ac:dyDescent="0.2">
      <c r="A42" s="3" t="s">
        <v>10</v>
      </c>
    </row>
    <row r="43" spans="1:6" ht="12" customHeight="1" x14ac:dyDescent="0.2">
      <c r="A43" s="4"/>
      <c r="B43" s="5" t="s">
        <v>29</v>
      </c>
      <c r="C43" s="6" t="s">
        <v>20</v>
      </c>
      <c r="D43" s="5" t="s">
        <v>21</v>
      </c>
      <c r="E43" s="6" t="s">
        <v>12</v>
      </c>
      <c r="F43" s="5" t="s">
        <v>12</v>
      </c>
    </row>
    <row r="44" spans="1:6" ht="12" customHeight="1" x14ac:dyDescent="0.2">
      <c r="A44" s="7"/>
      <c r="B44" s="8"/>
      <c r="C44" s="21"/>
      <c r="D44" s="8" t="s">
        <v>2</v>
      </c>
      <c r="E44" s="21" t="s">
        <v>13</v>
      </c>
      <c r="F44" s="8" t="s">
        <v>14</v>
      </c>
    </row>
    <row r="45" spans="1:6" ht="23.25" customHeight="1" x14ac:dyDescent="0.2">
      <c r="A45" s="29" t="s">
        <v>30</v>
      </c>
      <c r="B45" s="17"/>
      <c r="C45" s="18"/>
      <c r="D45" s="17" t="e">
        <f>+C45/$C$48*100</f>
        <v>#DIV/0!</v>
      </c>
      <c r="E45" s="18"/>
      <c r="F45" s="17" t="e">
        <f>+E45/$E$48*100</f>
        <v>#DIV/0!</v>
      </c>
    </row>
    <row r="46" spans="1:6" ht="23.25" customHeight="1" x14ac:dyDescent="0.2">
      <c r="A46" s="29" t="s">
        <v>31</v>
      </c>
      <c r="B46" s="17"/>
      <c r="C46" s="18"/>
      <c r="D46" s="17" t="e">
        <f>+C46/$C$48*100</f>
        <v>#DIV/0!</v>
      </c>
      <c r="E46" s="18"/>
      <c r="F46" s="17" t="e">
        <f>+E46/$E$48*100</f>
        <v>#DIV/0!</v>
      </c>
    </row>
    <row r="47" spans="1:6" ht="13.5" customHeight="1" x14ac:dyDescent="0.2">
      <c r="A47" s="24" t="s">
        <v>6</v>
      </c>
      <c r="B47" s="20"/>
      <c r="C47" s="23"/>
      <c r="D47" s="20" t="e">
        <f>+C47/$C$48*100</f>
        <v>#DIV/0!</v>
      </c>
      <c r="E47" s="23"/>
      <c r="F47" s="20" t="e">
        <f>+E47/$E$48*100</f>
        <v>#DIV/0!</v>
      </c>
    </row>
    <row r="48" spans="1:6" ht="12" customHeight="1" x14ac:dyDescent="0.2">
      <c r="A48" s="12" t="s">
        <v>3</v>
      </c>
      <c r="B48" s="13"/>
      <c r="C48" s="13"/>
      <c r="D48" s="13" t="e">
        <f t="shared" ref="D48" si="9">SUM(D45:D47)</f>
        <v>#DIV/0!</v>
      </c>
      <c r="E48" s="13"/>
      <c r="F48" s="13" t="e">
        <f t="shared" ref="F48" si="10">SUM(F45:F47)</f>
        <v>#DIV/0!</v>
      </c>
    </row>
    <row r="49" spans="1:6" ht="12" customHeight="1" x14ac:dyDescent="0.2">
      <c r="A49" s="16"/>
      <c r="B49" s="16"/>
      <c r="C49" s="16"/>
      <c r="E49" s="16"/>
    </row>
    <row r="50" spans="1:6" ht="12" customHeight="1" x14ac:dyDescent="0.2">
      <c r="A50" s="3" t="s">
        <v>7</v>
      </c>
    </row>
    <row r="51" spans="1:6" ht="12" customHeight="1" x14ac:dyDescent="0.2">
      <c r="A51" s="4"/>
      <c r="B51" s="5" t="s">
        <v>29</v>
      </c>
      <c r="C51" s="6" t="s">
        <v>20</v>
      </c>
      <c r="D51" s="5" t="s">
        <v>21</v>
      </c>
      <c r="E51" s="6" t="s">
        <v>12</v>
      </c>
      <c r="F51" s="5" t="s">
        <v>12</v>
      </c>
    </row>
    <row r="52" spans="1:6" ht="12" customHeight="1" x14ac:dyDescent="0.2">
      <c r="A52" s="7"/>
      <c r="B52" s="8"/>
      <c r="C52" s="21"/>
      <c r="D52" s="8" t="s">
        <v>2</v>
      </c>
      <c r="E52" s="21" t="s">
        <v>13</v>
      </c>
      <c r="F52" s="8" t="s">
        <v>14</v>
      </c>
    </row>
    <row r="53" spans="1:6" ht="23.25" customHeight="1" x14ac:dyDescent="0.2">
      <c r="A53" s="29" t="s">
        <v>30</v>
      </c>
      <c r="B53" s="17"/>
      <c r="C53" s="18"/>
      <c r="D53" s="17" t="e">
        <f>+C53/$C$56*100</f>
        <v>#DIV/0!</v>
      </c>
      <c r="E53" s="18"/>
      <c r="F53" s="17" t="e">
        <f>+E53/$E$56*100</f>
        <v>#DIV/0!</v>
      </c>
    </row>
    <row r="54" spans="1:6" ht="23.25" customHeight="1" x14ac:dyDescent="0.2">
      <c r="A54" s="29" t="s">
        <v>31</v>
      </c>
      <c r="B54" s="17"/>
      <c r="C54" s="18"/>
      <c r="D54" s="17" t="e">
        <f>+C54/$C$56*100</f>
        <v>#DIV/0!</v>
      </c>
      <c r="E54" s="18"/>
      <c r="F54" s="17" t="e">
        <f>+E54/$E$56*100</f>
        <v>#DIV/0!</v>
      </c>
    </row>
    <row r="55" spans="1:6" ht="13.5" customHeight="1" x14ac:dyDescent="0.2">
      <c r="A55" s="24" t="s">
        <v>6</v>
      </c>
      <c r="B55" s="20"/>
      <c r="C55" s="23"/>
      <c r="D55" s="20" t="e">
        <f>+C55/$C$56*100</f>
        <v>#DIV/0!</v>
      </c>
      <c r="E55" s="23"/>
      <c r="F55" s="20" t="e">
        <f>+E55/$E$56*100</f>
        <v>#DIV/0!</v>
      </c>
    </row>
    <row r="56" spans="1:6" x14ac:dyDescent="0.2">
      <c r="A56" s="12" t="s">
        <v>3</v>
      </c>
      <c r="B56" s="13"/>
      <c r="C56" s="13"/>
      <c r="D56" s="13" t="e">
        <f t="shared" ref="D56" si="11">SUM(D53:D55)</f>
        <v>#DIV/0!</v>
      </c>
      <c r="E56" s="13"/>
      <c r="F56" s="13" t="e">
        <f t="shared" ref="F56" si="12">SUM(F53:F55)</f>
        <v>#DIV/0!</v>
      </c>
    </row>
    <row r="57" spans="1:6" x14ac:dyDescent="0.2">
      <c r="A57" s="16"/>
      <c r="B57" s="16"/>
      <c r="C57" s="16"/>
      <c r="E57" s="16"/>
    </row>
    <row r="58" spans="1:6" x14ac:dyDescent="0.2">
      <c r="A58" s="3" t="s">
        <v>6</v>
      </c>
    </row>
    <row r="59" spans="1:6" x14ac:dyDescent="0.2">
      <c r="A59" s="4"/>
      <c r="B59" s="5" t="s">
        <v>29</v>
      </c>
      <c r="C59" s="6" t="s">
        <v>20</v>
      </c>
      <c r="D59" s="5" t="s">
        <v>21</v>
      </c>
      <c r="E59" s="6" t="s">
        <v>12</v>
      </c>
      <c r="F59" s="5" t="s">
        <v>12</v>
      </c>
    </row>
    <row r="60" spans="1:6" x14ac:dyDescent="0.2">
      <c r="A60" s="7"/>
      <c r="B60" s="8"/>
      <c r="C60" s="21"/>
      <c r="D60" s="8" t="s">
        <v>2</v>
      </c>
      <c r="E60" s="21" t="s">
        <v>13</v>
      </c>
      <c r="F60" s="8" t="s">
        <v>14</v>
      </c>
    </row>
    <row r="61" spans="1:6" ht="23.25" customHeight="1" x14ac:dyDescent="0.2">
      <c r="A61" s="29" t="s">
        <v>30</v>
      </c>
      <c r="B61" s="17"/>
      <c r="C61" s="18"/>
      <c r="D61" s="17" t="e">
        <f>C61/$C$64*100</f>
        <v>#DIV/0!</v>
      </c>
      <c r="E61" s="18"/>
      <c r="F61" s="17" t="e">
        <f>E61/$E$64*100</f>
        <v>#DIV/0!</v>
      </c>
    </row>
    <row r="62" spans="1:6" ht="23.25" customHeight="1" x14ac:dyDescent="0.2">
      <c r="A62" s="29" t="s">
        <v>31</v>
      </c>
      <c r="B62" s="17"/>
      <c r="C62" s="18"/>
      <c r="D62" s="17" t="e">
        <f>C62/$C$64*100</f>
        <v>#DIV/0!</v>
      </c>
      <c r="E62" s="18"/>
      <c r="F62" s="17" t="e">
        <f>E62/$E$64*100</f>
        <v>#DIV/0!</v>
      </c>
    </row>
    <row r="63" spans="1:6" ht="13.5" customHeight="1" x14ac:dyDescent="0.2">
      <c r="A63" s="24" t="s">
        <v>6</v>
      </c>
      <c r="B63" s="20"/>
      <c r="C63" s="23"/>
      <c r="D63" s="20" t="e">
        <f>C63/$C$64*100</f>
        <v>#DIV/0!</v>
      </c>
      <c r="E63" s="23"/>
      <c r="F63" s="20" t="e">
        <f>E63/$E$64*100</f>
        <v>#DIV/0!</v>
      </c>
    </row>
    <row r="64" spans="1:6" x14ac:dyDescent="0.2">
      <c r="A64" s="12" t="s">
        <v>3</v>
      </c>
      <c r="B64" s="13"/>
      <c r="C64" s="13"/>
      <c r="D64" s="13" t="e">
        <f t="shared" ref="D64" si="13">SUM(D61:D63)</f>
        <v>#DIV/0!</v>
      </c>
      <c r="E64" s="13"/>
      <c r="F64" s="13" t="e">
        <f t="shared" ref="F64" si="14">SUM(F61:F63)</f>
        <v>#DIV/0!</v>
      </c>
    </row>
    <row r="66" spans="1:1" x14ac:dyDescent="0.2">
      <c r="A66" s="3" t="s">
        <v>15</v>
      </c>
    </row>
    <row r="67" spans="1:1" x14ac:dyDescent="0.2">
      <c r="A67" s="1" t="s">
        <v>23</v>
      </c>
    </row>
    <row r="68" spans="1:1" x14ac:dyDescent="0.2">
      <c r="A68" s="1" t="s">
        <v>17</v>
      </c>
    </row>
    <row r="69" spans="1:1" x14ac:dyDescent="0.2">
      <c r="A69" s="1" t="s">
        <v>24</v>
      </c>
    </row>
    <row r="70" spans="1:1" x14ac:dyDescent="0.2">
      <c r="A70" s="1" t="s">
        <v>25</v>
      </c>
    </row>
    <row r="71" spans="1:1" x14ac:dyDescent="0.2">
      <c r="A71" s="1" t="s">
        <v>22</v>
      </c>
    </row>
    <row r="72" spans="1:1" x14ac:dyDescent="0.2">
      <c r="A72" s="1" t="s">
        <v>26</v>
      </c>
    </row>
    <row r="73" spans="1:1" x14ac:dyDescent="0.2">
      <c r="A73" s="1" t="s">
        <v>27</v>
      </c>
    </row>
    <row r="74" spans="1:1" x14ac:dyDescent="0.2">
      <c r="A74" s="1" t="s">
        <v>28</v>
      </c>
    </row>
    <row r="75" spans="1:1" x14ac:dyDescent="0.2">
      <c r="A75" s="1" t="s">
        <v>16</v>
      </c>
    </row>
    <row r="77" spans="1:1" x14ac:dyDescent="0.2">
      <c r="A77" s="1" t="s">
        <v>18</v>
      </c>
    </row>
    <row r="78" spans="1:1" x14ac:dyDescent="0.2">
      <c r="A78" s="1" t="s">
        <v>19</v>
      </c>
    </row>
  </sheetData>
  <pageMargins left="0.74803149606299213" right="0.74803149606299213" top="0.39370078740157483" bottom="0.51181102362204722" header="0.31496062992125984" footer="0.27559055118110237"/>
  <pageSetup paperSize="9" scale="69" orientation="portrait" r:id="rId1"/>
  <headerFooter alignWithMargins="0"/>
  <rowBreaks count="1" manualBreakCount="1">
    <brk id="78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4E45-30E8-4919-B8B3-9B607F3D6421}">
  <dimension ref="A1:L78"/>
  <sheetViews>
    <sheetView zoomScaleNormal="100" zoomScaleSheetLayoutView="100" workbookViewId="0">
      <selection activeCell="A8" sqref="A8"/>
    </sheetView>
  </sheetViews>
  <sheetFormatPr defaultColWidth="9.1796875" defaultRowHeight="10" x14ac:dyDescent="0.2"/>
  <cols>
    <col min="1" max="1" width="36.7265625" style="1" customWidth="1"/>
    <col min="2" max="2" width="11.54296875" style="1" customWidth="1"/>
    <col min="3" max="3" width="14" style="1" customWidth="1"/>
    <col min="4" max="4" width="8.1796875" style="1" customWidth="1"/>
    <col min="5" max="5" width="7.1796875" style="1" bestFit="1" customWidth="1"/>
    <col min="6" max="6" width="9.81640625" style="1" customWidth="1"/>
    <col min="7" max="16384" width="9.1796875" style="1"/>
  </cols>
  <sheetData>
    <row r="1" spans="1:12" ht="10.5" customHeight="1" x14ac:dyDescent="0.2"/>
    <row r="2" spans="1:12" ht="10.5" customHeight="1" x14ac:dyDescent="0.2"/>
    <row r="3" spans="1:12" ht="10.5" customHeight="1" x14ac:dyDescent="0.25">
      <c r="A3" s="2" t="s">
        <v>8</v>
      </c>
    </row>
    <row r="4" spans="1:12" ht="10.5" customHeight="1" x14ac:dyDescent="0.25">
      <c r="A4" s="2"/>
    </row>
    <row r="5" spans="1:12" ht="10.5" customHeight="1" x14ac:dyDescent="0.25">
      <c r="A5" s="2"/>
    </row>
    <row r="6" spans="1:12" ht="10.5" customHeight="1" x14ac:dyDescent="0.25">
      <c r="A6" s="2"/>
      <c r="B6" s="2"/>
    </row>
    <row r="7" spans="1:12" ht="13.5" x14ac:dyDescent="0.3">
      <c r="A7" s="26" t="s">
        <v>39</v>
      </c>
      <c r="B7" s="27"/>
      <c r="C7" s="25"/>
      <c r="D7" s="28"/>
      <c r="E7" s="25"/>
      <c r="F7" s="25"/>
      <c r="G7" s="25"/>
      <c r="H7" s="25"/>
      <c r="I7" s="25"/>
      <c r="J7" s="25"/>
      <c r="K7" s="25"/>
      <c r="L7" s="25"/>
    </row>
    <row r="8" spans="1:12" ht="10.5" customHeight="1" x14ac:dyDescent="0.2">
      <c r="B8" s="25"/>
      <c r="F8" s="25"/>
      <c r="G8" s="25"/>
      <c r="H8" s="25"/>
      <c r="I8" s="25"/>
      <c r="J8" s="25"/>
      <c r="K8" s="25"/>
      <c r="L8" s="25"/>
    </row>
    <row r="9" spans="1:12" ht="12" customHeight="1" x14ac:dyDescent="0.2">
      <c r="A9" s="3" t="s">
        <v>0</v>
      </c>
    </row>
    <row r="10" spans="1:12" ht="12" customHeight="1" x14ac:dyDescent="0.2">
      <c r="A10" s="4"/>
      <c r="B10" s="5" t="s">
        <v>29</v>
      </c>
      <c r="C10" s="6" t="s">
        <v>20</v>
      </c>
      <c r="D10" s="5" t="s">
        <v>21</v>
      </c>
      <c r="E10" s="6" t="s">
        <v>12</v>
      </c>
      <c r="F10" s="5" t="s">
        <v>12</v>
      </c>
    </row>
    <row r="11" spans="1:12" ht="12" customHeight="1" x14ac:dyDescent="0.2">
      <c r="A11" s="7"/>
      <c r="B11" s="8" t="s">
        <v>34</v>
      </c>
      <c r="C11" s="21">
        <v>46295</v>
      </c>
      <c r="D11" s="8" t="s">
        <v>2</v>
      </c>
      <c r="E11" s="21" t="s">
        <v>13</v>
      </c>
      <c r="F11" s="8" t="s">
        <v>14</v>
      </c>
    </row>
    <row r="12" spans="1:12" ht="23.25" customHeight="1" x14ac:dyDescent="0.2">
      <c r="A12" s="29" t="s">
        <v>30</v>
      </c>
      <c r="B12" s="17">
        <f t="shared" ref="B12:B14" si="0">+B21+B29+B37+B45+B53+B61</f>
        <v>0</v>
      </c>
      <c r="C12" s="17">
        <f>+C21+C29+C37+C45+C53+C61</f>
        <v>0</v>
      </c>
      <c r="D12" s="10" t="e">
        <f>C12/$C$15*100</f>
        <v>#DIV/0!</v>
      </c>
      <c r="E12" s="17">
        <f>+E21+E29+E37+E45+E53+E61</f>
        <v>0</v>
      </c>
      <c r="F12" s="10" t="e">
        <f>E12/$E$15*100</f>
        <v>#DIV/0!</v>
      </c>
    </row>
    <row r="13" spans="1:12" ht="23.25" customHeight="1" x14ac:dyDescent="0.2">
      <c r="A13" s="29" t="s">
        <v>31</v>
      </c>
      <c r="B13" s="17">
        <f t="shared" si="0"/>
        <v>0</v>
      </c>
      <c r="C13" s="17">
        <f>+C22+C30+C38+C46+C54+C62</f>
        <v>0</v>
      </c>
      <c r="D13" s="10" t="e">
        <f t="shared" ref="D13:D14" si="1">C13/$C$15*100</f>
        <v>#DIV/0!</v>
      </c>
      <c r="E13" s="17">
        <f>+E22+E30+E38+E46+E54+E62</f>
        <v>0</v>
      </c>
      <c r="F13" s="10" t="e">
        <f>E13/$E$15*100</f>
        <v>#DIV/0!</v>
      </c>
    </row>
    <row r="14" spans="1:12" ht="14.25" customHeight="1" x14ac:dyDescent="0.2">
      <c r="A14" s="24" t="s">
        <v>6</v>
      </c>
      <c r="B14" s="20">
        <f t="shared" si="0"/>
        <v>0</v>
      </c>
      <c r="C14" s="20">
        <f>+C23+C31+C39+C47+C55+C63</f>
        <v>0</v>
      </c>
      <c r="D14" s="11" t="e">
        <f t="shared" si="1"/>
        <v>#DIV/0!</v>
      </c>
      <c r="E14" s="20">
        <f>+E23+E31+E39+E47+E55+E63</f>
        <v>0</v>
      </c>
      <c r="F14" s="11" t="e">
        <f>E14/$E$15*100</f>
        <v>#DIV/0!</v>
      </c>
    </row>
    <row r="15" spans="1:12" ht="12" customHeight="1" x14ac:dyDescent="0.2">
      <c r="A15" s="12" t="s">
        <v>3</v>
      </c>
      <c r="B15" s="13">
        <f>SUM(B12:B14)</f>
        <v>0</v>
      </c>
      <c r="C15" s="13">
        <f t="shared" ref="C15:F15" si="2">SUM(C12:C14)</f>
        <v>0</v>
      </c>
      <c r="D15" s="13" t="e">
        <f t="shared" si="2"/>
        <v>#DIV/0!</v>
      </c>
      <c r="E15" s="13">
        <f t="shared" si="2"/>
        <v>0</v>
      </c>
      <c r="F15" s="13" t="e">
        <f t="shared" si="2"/>
        <v>#DIV/0!</v>
      </c>
    </row>
    <row r="16" spans="1:12" ht="12" customHeight="1" thickBot="1" x14ac:dyDescent="0.25">
      <c r="A16" s="14"/>
      <c r="B16" s="14"/>
      <c r="C16" s="14"/>
      <c r="D16" s="15"/>
      <c r="E16" s="14"/>
      <c r="F16" s="15"/>
    </row>
    <row r="17" spans="1:6" ht="10.5" customHeight="1" x14ac:dyDescent="0.2">
      <c r="A17" s="16"/>
      <c r="B17" s="16"/>
      <c r="C17" s="16"/>
      <c r="E17" s="16"/>
    </row>
    <row r="18" spans="1:6" ht="12" customHeight="1" x14ac:dyDescent="0.2">
      <c r="A18" s="3" t="s">
        <v>4</v>
      </c>
    </row>
    <row r="19" spans="1:6" ht="12" customHeight="1" x14ac:dyDescent="0.2">
      <c r="A19" s="4"/>
      <c r="B19" s="5" t="s">
        <v>29</v>
      </c>
      <c r="C19" s="6" t="s">
        <v>20</v>
      </c>
      <c r="D19" s="5" t="s">
        <v>21</v>
      </c>
      <c r="E19" s="6" t="s">
        <v>12</v>
      </c>
      <c r="F19" s="5" t="s">
        <v>12</v>
      </c>
    </row>
    <row r="20" spans="1:6" ht="12" customHeight="1" x14ac:dyDescent="0.2">
      <c r="A20" s="7"/>
      <c r="B20" s="8"/>
      <c r="C20" s="21"/>
      <c r="D20" s="8" t="s">
        <v>2</v>
      </c>
      <c r="E20" s="21" t="s">
        <v>13</v>
      </c>
      <c r="F20" s="8" t="s">
        <v>14</v>
      </c>
    </row>
    <row r="21" spans="1:6" ht="23.25" customHeight="1" x14ac:dyDescent="0.2">
      <c r="A21" s="29" t="s">
        <v>30</v>
      </c>
      <c r="B21" s="17"/>
      <c r="C21" s="18"/>
      <c r="D21" s="17" t="e">
        <f>C21/$C$24*100</f>
        <v>#DIV/0!</v>
      </c>
      <c r="E21" s="18"/>
      <c r="F21" s="17" t="e">
        <f>E21/$E$24*100</f>
        <v>#DIV/0!</v>
      </c>
    </row>
    <row r="22" spans="1:6" ht="23.25" customHeight="1" x14ac:dyDescent="0.2">
      <c r="A22" s="29" t="s">
        <v>31</v>
      </c>
      <c r="B22" s="17"/>
      <c r="C22" s="18"/>
      <c r="D22" s="17" t="e">
        <f>C22/$C$24*100</f>
        <v>#DIV/0!</v>
      </c>
      <c r="E22" s="18"/>
      <c r="F22" s="17" t="e">
        <f>E22/$E$24*100</f>
        <v>#DIV/0!</v>
      </c>
    </row>
    <row r="23" spans="1:6" ht="13.5" customHeight="1" x14ac:dyDescent="0.2">
      <c r="A23" s="24" t="s">
        <v>6</v>
      </c>
      <c r="B23" s="20"/>
      <c r="C23" s="23"/>
      <c r="D23" s="20" t="e">
        <f>C23/$C$24*100</f>
        <v>#DIV/0!</v>
      </c>
      <c r="E23" s="23"/>
      <c r="F23" s="20" t="e">
        <f>E23/$E$24*100</f>
        <v>#DIV/0!</v>
      </c>
    </row>
    <row r="24" spans="1:6" ht="12" customHeight="1" x14ac:dyDescent="0.2">
      <c r="A24" s="12" t="s">
        <v>3</v>
      </c>
      <c r="B24" s="13"/>
      <c r="C24" s="13"/>
      <c r="D24" s="13" t="e">
        <f t="shared" ref="D24" si="3">SUM(D21:D23)</f>
        <v>#DIV/0!</v>
      </c>
      <c r="E24" s="13"/>
      <c r="F24" s="13" t="e">
        <f t="shared" ref="F24" si="4">SUM(F21:F23)</f>
        <v>#DIV/0!</v>
      </c>
    </row>
    <row r="25" spans="1:6" ht="12" customHeight="1" x14ac:dyDescent="0.2">
      <c r="A25" s="16"/>
      <c r="B25" s="16"/>
      <c r="C25" s="16"/>
      <c r="E25" s="16"/>
    </row>
    <row r="26" spans="1:6" ht="12" customHeight="1" x14ac:dyDescent="0.2">
      <c r="A26" s="3" t="s">
        <v>5</v>
      </c>
    </row>
    <row r="27" spans="1:6" ht="12" customHeight="1" x14ac:dyDescent="0.2">
      <c r="A27" s="4"/>
      <c r="B27" s="5" t="s">
        <v>29</v>
      </c>
      <c r="C27" s="6" t="s">
        <v>20</v>
      </c>
      <c r="D27" s="5" t="s">
        <v>21</v>
      </c>
      <c r="E27" s="6" t="s">
        <v>12</v>
      </c>
      <c r="F27" s="5" t="s">
        <v>12</v>
      </c>
    </row>
    <row r="28" spans="1:6" ht="12" customHeight="1" x14ac:dyDescent="0.2">
      <c r="A28" s="7"/>
      <c r="B28" s="8"/>
      <c r="C28" s="21"/>
      <c r="D28" s="8" t="s">
        <v>2</v>
      </c>
      <c r="E28" s="21" t="s">
        <v>13</v>
      </c>
      <c r="F28" s="8" t="s">
        <v>14</v>
      </c>
    </row>
    <row r="29" spans="1:6" ht="23.25" customHeight="1" x14ac:dyDescent="0.2">
      <c r="A29" s="29" t="s">
        <v>30</v>
      </c>
      <c r="B29" s="17"/>
      <c r="C29" s="18"/>
      <c r="D29" s="17" t="e">
        <f>+C29/$C$32*100</f>
        <v>#DIV/0!</v>
      </c>
      <c r="E29" s="18"/>
      <c r="F29" s="17" t="e">
        <f>+E29/$E$32*100</f>
        <v>#DIV/0!</v>
      </c>
    </row>
    <row r="30" spans="1:6" ht="23.25" customHeight="1" x14ac:dyDescent="0.2">
      <c r="A30" s="29" t="s">
        <v>31</v>
      </c>
      <c r="B30" s="17"/>
      <c r="C30" s="18"/>
      <c r="D30" s="17" t="e">
        <f>+C30/$C$32*100</f>
        <v>#DIV/0!</v>
      </c>
      <c r="E30" s="18"/>
      <c r="F30" s="17" t="e">
        <f>+E30/$E$32*100</f>
        <v>#DIV/0!</v>
      </c>
    </row>
    <row r="31" spans="1:6" ht="13.5" customHeight="1" x14ac:dyDescent="0.2">
      <c r="A31" s="24" t="s">
        <v>6</v>
      </c>
      <c r="B31" s="20"/>
      <c r="C31" s="23"/>
      <c r="D31" s="20" t="e">
        <f>+C31/$C$32*100</f>
        <v>#DIV/0!</v>
      </c>
      <c r="E31" s="23"/>
      <c r="F31" s="20" t="e">
        <f>+E31/$E$32*100</f>
        <v>#DIV/0!</v>
      </c>
    </row>
    <row r="32" spans="1:6" ht="12" customHeight="1" x14ac:dyDescent="0.2">
      <c r="A32" s="12" t="s">
        <v>3</v>
      </c>
      <c r="B32" s="13"/>
      <c r="C32" s="13"/>
      <c r="D32" s="13" t="e">
        <f t="shared" ref="D32" si="5">SUM(D29:D31)</f>
        <v>#DIV/0!</v>
      </c>
      <c r="E32" s="13"/>
      <c r="F32" s="13" t="e">
        <f t="shared" ref="F32" si="6">SUM(F29:F31)</f>
        <v>#DIV/0!</v>
      </c>
    </row>
    <row r="33" spans="1:6" ht="12" customHeight="1" x14ac:dyDescent="0.2">
      <c r="A33" s="16"/>
      <c r="B33" s="16"/>
      <c r="C33" s="16"/>
      <c r="E33" s="16"/>
    </row>
    <row r="34" spans="1:6" ht="12" customHeight="1" x14ac:dyDescent="0.2">
      <c r="A34" s="3" t="s">
        <v>9</v>
      </c>
    </row>
    <row r="35" spans="1:6" ht="12" customHeight="1" x14ac:dyDescent="0.2">
      <c r="A35" s="4"/>
      <c r="B35" s="5" t="s">
        <v>29</v>
      </c>
      <c r="C35" s="6" t="s">
        <v>20</v>
      </c>
      <c r="D35" s="5" t="s">
        <v>21</v>
      </c>
      <c r="E35" s="6" t="s">
        <v>12</v>
      </c>
      <c r="F35" s="5" t="s">
        <v>12</v>
      </c>
    </row>
    <row r="36" spans="1:6" ht="12" customHeight="1" x14ac:dyDescent="0.2">
      <c r="A36" s="7"/>
      <c r="B36" s="8"/>
      <c r="C36" s="21"/>
      <c r="D36" s="8" t="s">
        <v>2</v>
      </c>
      <c r="E36" s="21" t="s">
        <v>13</v>
      </c>
      <c r="F36" s="8" t="s">
        <v>14</v>
      </c>
    </row>
    <row r="37" spans="1:6" ht="23.25" customHeight="1" x14ac:dyDescent="0.2">
      <c r="A37" s="29" t="s">
        <v>30</v>
      </c>
      <c r="B37" s="17"/>
      <c r="C37" s="18"/>
      <c r="D37" s="17" t="e">
        <f>+C37/$C$40*100</f>
        <v>#DIV/0!</v>
      </c>
      <c r="E37" s="18"/>
      <c r="F37" s="17" t="e">
        <f>+E37/$E$40*100</f>
        <v>#DIV/0!</v>
      </c>
    </row>
    <row r="38" spans="1:6" ht="23.25" customHeight="1" x14ac:dyDescent="0.2">
      <c r="A38" s="29" t="s">
        <v>31</v>
      </c>
      <c r="B38" s="17"/>
      <c r="C38" s="18"/>
      <c r="D38" s="17" t="e">
        <f>+C38/$C$40*100</f>
        <v>#DIV/0!</v>
      </c>
      <c r="E38" s="18"/>
      <c r="F38" s="17" t="e">
        <f>+E38/$E$40*100</f>
        <v>#DIV/0!</v>
      </c>
    </row>
    <row r="39" spans="1:6" ht="13.5" customHeight="1" x14ac:dyDescent="0.2">
      <c r="A39" s="24" t="s">
        <v>6</v>
      </c>
      <c r="B39" s="20"/>
      <c r="C39" s="23"/>
      <c r="D39" s="20" t="e">
        <f>+C39/$C$40*100</f>
        <v>#DIV/0!</v>
      </c>
      <c r="E39" s="23"/>
      <c r="F39" s="20" t="e">
        <f>+E39/$E$40*100</f>
        <v>#DIV/0!</v>
      </c>
    </row>
    <row r="40" spans="1:6" ht="12" customHeight="1" x14ac:dyDescent="0.2">
      <c r="A40" s="12" t="s">
        <v>3</v>
      </c>
      <c r="B40" s="13"/>
      <c r="C40" s="13"/>
      <c r="D40" s="13" t="e">
        <f t="shared" ref="D40" si="7">SUM(D37:D39)</f>
        <v>#DIV/0!</v>
      </c>
      <c r="E40" s="13"/>
      <c r="F40" s="13" t="e">
        <f t="shared" ref="F40" si="8">SUM(F37:F39)</f>
        <v>#DIV/0!</v>
      </c>
    </row>
    <row r="41" spans="1:6" ht="12" customHeight="1" x14ac:dyDescent="0.2">
      <c r="A41" s="16"/>
      <c r="B41" s="16"/>
      <c r="C41" s="16"/>
      <c r="E41" s="16"/>
    </row>
    <row r="42" spans="1:6" ht="12" customHeight="1" x14ac:dyDescent="0.2">
      <c r="A42" s="3" t="s">
        <v>10</v>
      </c>
    </row>
    <row r="43" spans="1:6" ht="12" customHeight="1" x14ac:dyDescent="0.2">
      <c r="A43" s="4"/>
      <c r="B43" s="5" t="s">
        <v>29</v>
      </c>
      <c r="C43" s="6" t="s">
        <v>20</v>
      </c>
      <c r="D43" s="5" t="s">
        <v>21</v>
      </c>
      <c r="E43" s="6" t="s">
        <v>12</v>
      </c>
      <c r="F43" s="5" t="s">
        <v>12</v>
      </c>
    </row>
    <row r="44" spans="1:6" ht="12" customHeight="1" x14ac:dyDescent="0.2">
      <c r="A44" s="7"/>
      <c r="B44" s="8"/>
      <c r="C44" s="21"/>
      <c r="D44" s="8" t="s">
        <v>2</v>
      </c>
      <c r="E44" s="21" t="s">
        <v>13</v>
      </c>
      <c r="F44" s="8" t="s">
        <v>14</v>
      </c>
    </row>
    <row r="45" spans="1:6" ht="23.25" customHeight="1" x14ac:dyDescent="0.2">
      <c r="A45" s="29" t="s">
        <v>30</v>
      </c>
      <c r="B45" s="17"/>
      <c r="C45" s="18"/>
      <c r="D45" s="17" t="e">
        <f>+C45/$C$48*100</f>
        <v>#DIV/0!</v>
      </c>
      <c r="E45" s="18"/>
      <c r="F45" s="17" t="e">
        <f>+E45/$E$48*100</f>
        <v>#DIV/0!</v>
      </c>
    </row>
    <row r="46" spans="1:6" ht="23.25" customHeight="1" x14ac:dyDescent="0.2">
      <c r="A46" s="29" t="s">
        <v>31</v>
      </c>
      <c r="B46" s="17"/>
      <c r="C46" s="18"/>
      <c r="D46" s="17" t="e">
        <f>+C46/$C$48*100</f>
        <v>#DIV/0!</v>
      </c>
      <c r="E46" s="18"/>
      <c r="F46" s="17" t="e">
        <f>+E46/$E$48*100</f>
        <v>#DIV/0!</v>
      </c>
    </row>
    <row r="47" spans="1:6" ht="13.5" customHeight="1" x14ac:dyDescent="0.2">
      <c r="A47" s="24" t="s">
        <v>6</v>
      </c>
      <c r="B47" s="20"/>
      <c r="C47" s="23"/>
      <c r="D47" s="20" t="e">
        <f>+C47/$C$48*100</f>
        <v>#DIV/0!</v>
      </c>
      <c r="E47" s="23"/>
      <c r="F47" s="20" t="e">
        <f>+E47/$E$48*100</f>
        <v>#DIV/0!</v>
      </c>
    </row>
    <row r="48" spans="1:6" ht="12" customHeight="1" x14ac:dyDescent="0.2">
      <c r="A48" s="12" t="s">
        <v>3</v>
      </c>
      <c r="B48" s="13"/>
      <c r="C48" s="13"/>
      <c r="D48" s="13" t="e">
        <f t="shared" ref="D48" si="9">SUM(D45:D47)</f>
        <v>#DIV/0!</v>
      </c>
      <c r="E48" s="13"/>
      <c r="F48" s="13" t="e">
        <f t="shared" ref="F48" si="10">SUM(F45:F47)</f>
        <v>#DIV/0!</v>
      </c>
    </row>
    <row r="49" spans="1:6" ht="12" customHeight="1" x14ac:dyDescent="0.2">
      <c r="A49" s="16"/>
      <c r="B49" s="16"/>
      <c r="C49" s="16"/>
      <c r="E49" s="16"/>
    </row>
    <row r="50" spans="1:6" ht="12" customHeight="1" x14ac:dyDescent="0.2">
      <c r="A50" s="3" t="s">
        <v>7</v>
      </c>
    </row>
    <row r="51" spans="1:6" ht="12" customHeight="1" x14ac:dyDescent="0.2">
      <c r="A51" s="4"/>
      <c r="B51" s="5" t="s">
        <v>29</v>
      </c>
      <c r="C51" s="6" t="s">
        <v>20</v>
      </c>
      <c r="D51" s="5" t="s">
        <v>21</v>
      </c>
      <c r="E51" s="6" t="s">
        <v>12</v>
      </c>
      <c r="F51" s="5" t="s">
        <v>12</v>
      </c>
    </row>
    <row r="52" spans="1:6" ht="12" customHeight="1" x14ac:dyDescent="0.2">
      <c r="A52" s="7"/>
      <c r="B52" s="8"/>
      <c r="C52" s="21"/>
      <c r="D52" s="8" t="s">
        <v>2</v>
      </c>
      <c r="E52" s="21" t="s">
        <v>13</v>
      </c>
      <c r="F52" s="8" t="s">
        <v>14</v>
      </c>
    </row>
    <row r="53" spans="1:6" ht="23.25" customHeight="1" x14ac:dyDescent="0.2">
      <c r="A53" s="29" t="s">
        <v>30</v>
      </c>
      <c r="B53" s="17"/>
      <c r="C53" s="18"/>
      <c r="D53" s="17" t="e">
        <f>+C53/$C$56*100</f>
        <v>#DIV/0!</v>
      </c>
      <c r="E53" s="18"/>
      <c r="F53" s="17" t="e">
        <f>+E53/$E$56*100</f>
        <v>#DIV/0!</v>
      </c>
    </row>
    <row r="54" spans="1:6" ht="23.25" customHeight="1" x14ac:dyDescent="0.2">
      <c r="A54" s="29" t="s">
        <v>31</v>
      </c>
      <c r="B54" s="17"/>
      <c r="C54" s="18"/>
      <c r="D54" s="17" t="e">
        <f>+C54/$C$56*100</f>
        <v>#DIV/0!</v>
      </c>
      <c r="E54" s="18"/>
      <c r="F54" s="17" t="e">
        <f>+E54/$E$56*100</f>
        <v>#DIV/0!</v>
      </c>
    </row>
    <row r="55" spans="1:6" ht="13.5" customHeight="1" x14ac:dyDescent="0.2">
      <c r="A55" s="24" t="s">
        <v>6</v>
      </c>
      <c r="B55" s="20"/>
      <c r="C55" s="23"/>
      <c r="D55" s="20" t="e">
        <f>+C55/$C$56*100</f>
        <v>#DIV/0!</v>
      </c>
      <c r="E55" s="23"/>
      <c r="F55" s="20" t="e">
        <f>+E55/$E$56*100</f>
        <v>#DIV/0!</v>
      </c>
    </row>
    <row r="56" spans="1:6" x14ac:dyDescent="0.2">
      <c r="A56" s="12" t="s">
        <v>3</v>
      </c>
      <c r="B56" s="13"/>
      <c r="C56" s="13"/>
      <c r="D56" s="13" t="e">
        <f t="shared" ref="D56" si="11">SUM(D53:D55)</f>
        <v>#DIV/0!</v>
      </c>
      <c r="E56" s="13"/>
      <c r="F56" s="13" t="e">
        <f t="shared" ref="F56" si="12">SUM(F53:F55)</f>
        <v>#DIV/0!</v>
      </c>
    </row>
    <row r="57" spans="1:6" x14ac:dyDescent="0.2">
      <c r="A57" s="16"/>
      <c r="B57" s="16"/>
      <c r="C57" s="16"/>
      <c r="E57" s="16"/>
    </row>
    <row r="58" spans="1:6" x14ac:dyDescent="0.2">
      <c r="A58" s="3" t="s">
        <v>6</v>
      </c>
    </row>
    <row r="59" spans="1:6" x14ac:dyDescent="0.2">
      <c r="A59" s="4"/>
      <c r="B59" s="5" t="s">
        <v>29</v>
      </c>
      <c r="C59" s="6" t="s">
        <v>20</v>
      </c>
      <c r="D59" s="5" t="s">
        <v>21</v>
      </c>
      <c r="E59" s="6" t="s">
        <v>12</v>
      </c>
      <c r="F59" s="5" t="s">
        <v>12</v>
      </c>
    </row>
    <row r="60" spans="1:6" x14ac:dyDescent="0.2">
      <c r="A60" s="7"/>
      <c r="B60" s="8"/>
      <c r="C60" s="21"/>
      <c r="D60" s="8" t="s">
        <v>2</v>
      </c>
      <c r="E60" s="21" t="s">
        <v>13</v>
      </c>
      <c r="F60" s="8" t="s">
        <v>14</v>
      </c>
    </row>
    <row r="61" spans="1:6" ht="23.25" customHeight="1" x14ac:dyDescent="0.2">
      <c r="A61" s="29" t="s">
        <v>30</v>
      </c>
      <c r="B61" s="17"/>
      <c r="C61" s="18"/>
      <c r="D61" s="17" t="e">
        <f>C61/$C$64*100</f>
        <v>#DIV/0!</v>
      </c>
      <c r="E61" s="18"/>
      <c r="F61" s="17" t="e">
        <f>E61/$E$64*100</f>
        <v>#DIV/0!</v>
      </c>
    </row>
    <row r="62" spans="1:6" ht="23.25" customHeight="1" x14ac:dyDescent="0.2">
      <c r="A62" s="29" t="s">
        <v>31</v>
      </c>
      <c r="B62" s="17"/>
      <c r="C62" s="18"/>
      <c r="D62" s="17" t="e">
        <f>C62/$C$64*100</f>
        <v>#DIV/0!</v>
      </c>
      <c r="E62" s="18"/>
      <c r="F62" s="17" t="e">
        <f>E62/$E$64*100</f>
        <v>#DIV/0!</v>
      </c>
    </row>
    <row r="63" spans="1:6" ht="13.5" customHeight="1" x14ac:dyDescent="0.2">
      <c r="A63" s="24" t="s">
        <v>6</v>
      </c>
      <c r="B63" s="20"/>
      <c r="C63" s="23"/>
      <c r="D63" s="20" t="e">
        <f>C63/$C$64*100</f>
        <v>#DIV/0!</v>
      </c>
      <c r="E63" s="23"/>
      <c r="F63" s="20" t="e">
        <f>E63/$E$64*100</f>
        <v>#DIV/0!</v>
      </c>
    </row>
    <row r="64" spans="1:6" x14ac:dyDescent="0.2">
      <c r="A64" s="12" t="s">
        <v>3</v>
      </c>
      <c r="B64" s="13"/>
      <c r="C64" s="13"/>
      <c r="D64" s="13" t="e">
        <f t="shared" ref="D64" si="13">SUM(D61:D63)</f>
        <v>#DIV/0!</v>
      </c>
      <c r="E64" s="13"/>
      <c r="F64" s="13" t="e">
        <f t="shared" ref="F64" si="14">SUM(F61:F63)</f>
        <v>#DIV/0!</v>
      </c>
    </row>
    <row r="66" spans="1:1" x14ac:dyDescent="0.2">
      <c r="A66" s="3" t="s">
        <v>15</v>
      </c>
    </row>
    <row r="67" spans="1:1" x14ac:dyDescent="0.2">
      <c r="A67" s="1" t="s">
        <v>23</v>
      </c>
    </row>
    <row r="68" spans="1:1" x14ac:dyDescent="0.2">
      <c r="A68" s="1" t="s">
        <v>17</v>
      </c>
    </row>
    <row r="69" spans="1:1" x14ac:dyDescent="0.2">
      <c r="A69" s="1" t="s">
        <v>24</v>
      </c>
    </row>
    <row r="70" spans="1:1" x14ac:dyDescent="0.2">
      <c r="A70" s="1" t="s">
        <v>25</v>
      </c>
    </row>
    <row r="71" spans="1:1" x14ac:dyDescent="0.2">
      <c r="A71" s="1" t="s">
        <v>22</v>
      </c>
    </row>
    <row r="72" spans="1:1" x14ac:dyDescent="0.2">
      <c r="A72" s="1" t="s">
        <v>26</v>
      </c>
    </row>
    <row r="73" spans="1:1" x14ac:dyDescent="0.2">
      <c r="A73" s="1" t="s">
        <v>27</v>
      </c>
    </row>
    <row r="74" spans="1:1" x14ac:dyDescent="0.2">
      <c r="A74" s="1" t="s">
        <v>28</v>
      </c>
    </row>
    <row r="75" spans="1:1" x14ac:dyDescent="0.2">
      <c r="A75" s="1" t="s">
        <v>16</v>
      </c>
    </row>
    <row r="77" spans="1:1" x14ac:dyDescent="0.2">
      <c r="A77" s="1" t="s">
        <v>18</v>
      </c>
    </row>
    <row r="78" spans="1:1" x14ac:dyDescent="0.2">
      <c r="A78" s="1" t="s">
        <v>19</v>
      </c>
    </row>
  </sheetData>
  <pageMargins left="0.74803149606299213" right="0.74803149606299213" top="0.39370078740157483" bottom="0.51181102362204722" header="0.31496062992125984" footer="0.27559055118110237"/>
  <pageSetup paperSize="9" scale="69" orientation="portrait" r:id="rId1"/>
  <headerFooter alignWithMargins="0"/>
  <rowBreaks count="1" manualBreakCount="1">
    <brk id="78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55F9-7322-48BF-9E2C-E11B258A4255}">
  <dimension ref="A1:L78"/>
  <sheetViews>
    <sheetView zoomScaleNormal="100" zoomScaleSheetLayoutView="100" workbookViewId="0">
      <selection activeCell="A8" sqref="A8"/>
    </sheetView>
  </sheetViews>
  <sheetFormatPr defaultColWidth="9.1796875" defaultRowHeight="10" x14ac:dyDescent="0.2"/>
  <cols>
    <col min="1" max="1" width="36.7265625" style="1" customWidth="1"/>
    <col min="2" max="2" width="11.54296875" style="1" customWidth="1"/>
    <col min="3" max="3" width="14" style="1" customWidth="1"/>
    <col min="4" max="4" width="8.1796875" style="1" customWidth="1"/>
    <col min="5" max="5" width="7.1796875" style="1" bestFit="1" customWidth="1"/>
    <col min="6" max="6" width="9.81640625" style="1" customWidth="1"/>
    <col min="7" max="16384" width="9.1796875" style="1"/>
  </cols>
  <sheetData>
    <row r="1" spans="1:12" ht="10.5" customHeight="1" x14ac:dyDescent="0.2"/>
    <row r="2" spans="1:12" ht="10.5" customHeight="1" x14ac:dyDescent="0.2"/>
    <row r="3" spans="1:12" ht="10.5" customHeight="1" x14ac:dyDescent="0.25">
      <c r="A3" s="2" t="s">
        <v>8</v>
      </c>
    </row>
    <row r="4" spans="1:12" ht="10.5" customHeight="1" x14ac:dyDescent="0.25">
      <c r="A4" s="2"/>
    </row>
    <row r="5" spans="1:12" ht="10.5" customHeight="1" x14ac:dyDescent="0.25">
      <c r="A5" s="2"/>
    </row>
    <row r="6" spans="1:12" ht="10.5" customHeight="1" x14ac:dyDescent="0.25">
      <c r="A6" s="2"/>
      <c r="B6" s="2"/>
    </row>
    <row r="7" spans="1:12" ht="13.5" x14ac:dyDescent="0.3">
      <c r="A7" s="26" t="s">
        <v>40</v>
      </c>
      <c r="B7" s="27"/>
      <c r="C7" s="25"/>
      <c r="D7" s="28"/>
      <c r="E7" s="25"/>
      <c r="F7" s="25"/>
      <c r="G7" s="25"/>
      <c r="H7" s="25"/>
      <c r="I7" s="25"/>
      <c r="J7" s="25"/>
      <c r="K7" s="25"/>
      <c r="L7" s="25"/>
    </row>
    <row r="8" spans="1:12" ht="10.5" customHeight="1" x14ac:dyDescent="0.2">
      <c r="B8" s="25"/>
      <c r="F8" s="25"/>
      <c r="G8" s="25"/>
      <c r="H8" s="25"/>
      <c r="I8" s="25"/>
      <c r="J8" s="25"/>
      <c r="K8" s="25"/>
      <c r="L8" s="25"/>
    </row>
    <row r="9" spans="1:12" ht="12" customHeight="1" x14ac:dyDescent="0.2">
      <c r="A9" s="3" t="s">
        <v>0</v>
      </c>
    </row>
    <row r="10" spans="1:12" ht="12" customHeight="1" x14ac:dyDescent="0.2">
      <c r="A10" s="4"/>
      <c r="B10" s="5" t="s">
        <v>29</v>
      </c>
      <c r="C10" s="6" t="s">
        <v>20</v>
      </c>
      <c r="D10" s="5" t="s">
        <v>21</v>
      </c>
      <c r="E10" s="6" t="s">
        <v>12</v>
      </c>
      <c r="F10" s="5" t="s">
        <v>12</v>
      </c>
    </row>
    <row r="11" spans="1:12" ht="12" customHeight="1" x14ac:dyDescent="0.2">
      <c r="A11" s="7"/>
      <c r="B11" s="8" t="s">
        <v>35</v>
      </c>
      <c r="C11" s="21">
        <v>46387</v>
      </c>
      <c r="D11" s="8" t="s">
        <v>2</v>
      </c>
      <c r="E11" s="21" t="s">
        <v>13</v>
      </c>
      <c r="F11" s="8" t="s">
        <v>14</v>
      </c>
    </row>
    <row r="12" spans="1:12" ht="23.25" customHeight="1" x14ac:dyDescent="0.2">
      <c r="A12" s="29" t="s">
        <v>30</v>
      </c>
      <c r="B12" s="17">
        <f t="shared" ref="B12:B14" si="0">+B21+B29+B37+B45+B53+B61</f>
        <v>0</v>
      </c>
      <c r="C12" s="17">
        <f>+C21+C29+C37+C45+C53+C61</f>
        <v>0</v>
      </c>
      <c r="D12" s="17" t="e">
        <f>C12/$C$15*100</f>
        <v>#DIV/0!</v>
      </c>
      <c r="E12" s="17">
        <f>+E21+E29+E37+E45+E53+E61</f>
        <v>0</v>
      </c>
      <c r="F12" s="17" t="e">
        <f>E12/$E$15*100</f>
        <v>#DIV/0!</v>
      </c>
    </row>
    <row r="13" spans="1:12" ht="23.25" customHeight="1" x14ac:dyDescent="0.2">
      <c r="A13" s="29" t="s">
        <v>31</v>
      </c>
      <c r="B13" s="17">
        <f t="shared" si="0"/>
        <v>0</v>
      </c>
      <c r="C13" s="17">
        <f>+C22+C30+C38+C46+C54+C62</f>
        <v>0</v>
      </c>
      <c r="D13" s="17" t="e">
        <f t="shared" ref="D13:D14" si="1">C13/$C$15*100</f>
        <v>#DIV/0!</v>
      </c>
      <c r="E13" s="17">
        <f>+E22+E30+E38+E46+E54+E62</f>
        <v>0</v>
      </c>
      <c r="F13" s="17" t="e">
        <f>E13/$E$15*100</f>
        <v>#DIV/0!</v>
      </c>
    </row>
    <row r="14" spans="1:12" ht="14.25" customHeight="1" x14ac:dyDescent="0.2">
      <c r="A14" s="24" t="s">
        <v>6</v>
      </c>
      <c r="B14" s="20">
        <f t="shared" si="0"/>
        <v>0</v>
      </c>
      <c r="C14" s="20">
        <f>+C23+C31+C39+C47+C55+C63</f>
        <v>0</v>
      </c>
      <c r="D14" s="20" t="e">
        <f t="shared" si="1"/>
        <v>#DIV/0!</v>
      </c>
      <c r="E14" s="20">
        <f>+E23+E31+E39+E47+E55+E63</f>
        <v>0</v>
      </c>
      <c r="F14" s="20" t="e">
        <f>E14/$E$15*100</f>
        <v>#DIV/0!</v>
      </c>
    </row>
    <row r="15" spans="1:12" ht="12" customHeight="1" x14ac:dyDescent="0.2">
      <c r="A15" s="12" t="s">
        <v>3</v>
      </c>
      <c r="B15" s="13">
        <f>SUM(B12:B14)</f>
        <v>0</v>
      </c>
      <c r="C15" s="13">
        <f t="shared" ref="C15:F15" si="2">SUM(C12:C14)</f>
        <v>0</v>
      </c>
      <c r="D15" s="13" t="e">
        <f t="shared" si="2"/>
        <v>#DIV/0!</v>
      </c>
      <c r="E15" s="13">
        <f t="shared" si="2"/>
        <v>0</v>
      </c>
      <c r="F15" s="13" t="e">
        <f t="shared" si="2"/>
        <v>#DIV/0!</v>
      </c>
    </row>
    <row r="16" spans="1:12" ht="12" customHeight="1" thickBot="1" x14ac:dyDescent="0.25">
      <c r="A16" s="14"/>
      <c r="B16" s="14"/>
      <c r="C16" s="14"/>
      <c r="D16" s="15"/>
      <c r="E16" s="14"/>
      <c r="F16" s="15"/>
    </row>
    <row r="17" spans="1:6" ht="10.5" customHeight="1" x14ac:dyDescent="0.2">
      <c r="A17" s="16"/>
      <c r="B17" s="16"/>
      <c r="C17" s="16"/>
      <c r="E17" s="16"/>
    </row>
    <row r="18" spans="1:6" ht="12" customHeight="1" x14ac:dyDescent="0.2">
      <c r="A18" s="3" t="s">
        <v>4</v>
      </c>
    </row>
    <row r="19" spans="1:6" ht="12" customHeight="1" x14ac:dyDescent="0.2">
      <c r="A19" s="4"/>
      <c r="B19" s="5" t="s">
        <v>29</v>
      </c>
      <c r="C19" s="6" t="s">
        <v>20</v>
      </c>
      <c r="D19" s="5" t="s">
        <v>21</v>
      </c>
      <c r="E19" s="6" t="s">
        <v>12</v>
      </c>
      <c r="F19" s="5" t="s">
        <v>12</v>
      </c>
    </row>
    <row r="20" spans="1:6" ht="12" customHeight="1" x14ac:dyDescent="0.2">
      <c r="A20" s="7"/>
      <c r="B20" s="8"/>
      <c r="C20" s="21"/>
      <c r="D20" s="8" t="s">
        <v>2</v>
      </c>
      <c r="E20" s="21" t="s">
        <v>13</v>
      </c>
      <c r="F20" s="8" t="s">
        <v>14</v>
      </c>
    </row>
    <row r="21" spans="1:6" ht="23.25" customHeight="1" x14ac:dyDescent="0.2">
      <c r="A21" s="29" t="s">
        <v>30</v>
      </c>
      <c r="B21" s="17"/>
      <c r="C21" s="18"/>
      <c r="D21" s="17" t="e">
        <f>C21/$C$24*100</f>
        <v>#DIV/0!</v>
      </c>
      <c r="E21" s="18"/>
      <c r="F21" s="17" t="e">
        <f>E21/$E$24*100</f>
        <v>#DIV/0!</v>
      </c>
    </row>
    <row r="22" spans="1:6" ht="23.25" customHeight="1" x14ac:dyDescent="0.2">
      <c r="A22" s="29" t="s">
        <v>31</v>
      </c>
      <c r="B22" s="17"/>
      <c r="C22" s="18"/>
      <c r="D22" s="17" t="e">
        <f>C22/$C$24*100</f>
        <v>#DIV/0!</v>
      </c>
      <c r="E22" s="18"/>
      <c r="F22" s="17" t="e">
        <f>E22/$E$24*100</f>
        <v>#DIV/0!</v>
      </c>
    </row>
    <row r="23" spans="1:6" ht="13.5" customHeight="1" x14ac:dyDescent="0.2">
      <c r="A23" s="24" t="s">
        <v>6</v>
      </c>
      <c r="B23" s="20"/>
      <c r="C23" s="23"/>
      <c r="D23" s="20" t="e">
        <f>C23/$C$24*100</f>
        <v>#DIV/0!</v>
      </c>
      <c r="E23" s="23"/>
      <c r="F23" s="20" t="e">
        <f>E23/$E$24*100</f>
        <v>#DIV/0!</v>
      </c>
    </row>
    <row r="24" spans="1:6" ht="12" customHeight="1" x14ac:dyDescent="0.2">
      <c r="A24" s="12" t="s">
        <v>3</v>
      </c>
      <c r="B24" s="13"/>
      <c r="C24" s="13"/>
      <c r="D24" s="13" t="e">
        <f t="shared" ref="D24" si="3">SUM(D21:D23)</f>
        <v>#DIV/0!</v>
      </c>
      <c r="E24" s="13"/>
      <c r="F24" s="13" t="e">
        <f t="shared" ref="F24" si="4">SUM(F21:F23)</f>
        <v>#DIV/0!</v>
      </c>
    </row>
    <row r="25" spans="1:6" ht="12" customHeight="1" x14ac:dyDescent="0.2">
      <c r="A25" s="16"/>
      <c r="B25" s="16"/>
      <c r="C25" s="16"/>
      <c r="E25" s="16"/>
    </row>
    <row r="26" spans="1:6" ht="12" customHeight="1" x14ac:dyDescent="0.2">
      <c r="A26" s="3" t="s">
        <v>5</v>
      </c>
    </row>
    <row r="27" spans="1:6" ht="12" customHeight="1" x14ac:dyDescent="0.2">
      <c r="A27" s="4"/>
      <c r="B27" s="5" t="s">
        <v>29</v>
      </c>
      <c r="C27" s="6" t="s">
        <v>20</v>
      </c>
      <c r="D27" s="5" t="s">
        <v>21</v>
      </c>
      <c r="E27" s="6" t="s">
        <v>12</v>
      </c>
      <c r="F27" s="5" t="s">
        <v>12</v>
      </c>
    </row>
    <row r="28" spans="1:6" ht="12" customHeight="1" x14ac:dyDescent="0.2">
      <c r="A28" s="7"/>
      <c r="B28" s="8"/>
      <c r="C28" s="21"/>
      <c r="D28" s="8" t="s">
        <v>2</v>
      </c>
      <c r="E28" s="21" t="s">
        <v>13</v>
      </c>
      <c r="F28" s="8" t="s">
        <v>14</v>
      </c>
    </row>
    <row r="29" spans="1:6" ht="23.25" customHeight="1" x14ac:dyDescent="0.2">
      <c r="A29" s="29" t="s">
        <v>30</v>
      </c>
      <c r="B29" s="17"/>
      <c r="C29" s="18"/>
      <c r="D29" s="17" t="e">
        <f>+C29/$C$32*100</f>
        <v>#DIV/0!</v>
      </c>
      <c r="E29" s="18"/>
      <c r="F29" s="17" t="e">
        <f>+E29/$E$32*100</f>
        <v>#DIV/0!</v>
      </c>
    </row>
    <row r="30" spans="1:6" ht="23.25" customHeight="1" x14ac:dyDescent="0.2">
      <c r="A30" s="29" t="s">
        <v>31</v>
      </c>
      <c r="B30" s="17"/>
      <c r="C30" s="18"/>
      <c r="D30" s="17" t="e">
        <f>+C30/$C$32*100</f>
        <v>#DIV/0!</v>
      </c>
      <c r="E30" s="18"/>
      <c r="F30" s="17" t="e">
        <f>+E30/$E$32*100</f>
        <v>#DIV/0!</v>
      </c>
    </row>
    <row r="31" spans="1:6" ht="13.5" customHeight="1" x14ac:dyDescent="0.2">
      <c r="A31" s="24" t="s">
        <v>6</v>
      </c>
      <c r="B31" s="20"/>
      <c r="C31" s="23"/>
      <c r="D31" s="20" t="e">
        <f>+C31/$C$32*100</f>
        <v>#DIV/0!</v>
      </c>
      <c r="E31" s="23"/>
      <c r="F31" s="20" t="e">
        <f>+E31/$E$32*100</f>
        <v>#DIV/0!</v>
      </c>
    </row>
    <row r="32" spans="1:6" ht="12" customHeight="1" x14ac:dyDescent="0.2">
      <c r="A32" s="12" t="s">
        <v>3</v>
      </c>
      <c r="B32" s="13"/>
      <c r="C32" s="13"/>
      <c r="D32" s="13" t="e">
        <f t="shared" ref="D32" si="5">SUM(D29:D31)</f>
        <v>#DIV/0!</v>
      </c>
      <c r="E32" s="13"/>
      <c r="F32" s="13" t="e">
        <f t="shared" ref="F32" si="6">SUM(F29:F31)</f>
        <v>#DIV/0!</v>
      </c>
    </row>
    <row r="33" spans="1:6" ht="12" customHeight="1" x14ac:dyDescent="0.2">
      <c r="A33" s="16"/>
      <c r="B33" s="16"/>
      <c r="C33" s="16"/>
      <c r="E33" s="16"/>
    </row>
    <row r="34" spans="1:6" ht="12" customHeight="1" x14ac:dyDescent="0.2">
      <c r="A34" s="3" t="s">
        <v>9</v>
      </c>
    </row>
    <row r="35" spans="1:6" ht="12" customHeight="1" x14ac:dyDescent="0.2">
      <c r="A35" s="4"/>
      <c r="B35" s="5" t="s">
        <v>29</v>
      </c>
      <c r="C35" s="6" t="s">
        <v>20</v>
      </c>
      <c r="D35" s="5" t="s">
        <v>21</v>
      </c>
      <c r="E35" s="6" t="s">
        <v>12</v>
      </c>
      <c r="F35" s="5" t="s">
        <v>12</v>
      </c>
    </row>
    <row r="36" spans="1:6" ht="12" customHeight="1" x14ac:dyDescent="0.2">
      <c r="A36" s="7"/>
      <c r="B36" s="8"/>
      <c r="C36" s="21"/>
      <c r="D36" s="8" t="s">
        <v>2</v>
      </c>
      <c r="E36" s="21" t="s">
        <v>13</v>
      </c>
      <c r="F36" s="8" t="s">
        <v>14</v>
      </c>
    </row>
    <row r="37" spans="1:6" ht="23.25" customHeight="1" x14ac:dyDescent="0.2">
      <c r="A37" s="29" t="s">
        <v>30</v>
      </c>
      <c r="B37" s="17"/>
      <c r="C37" s="18"/>
      <c r="D37" s="17" t="e">
        <f>+C37/$C$40*100</f>
        <v>#DIV/0!</v>
      </c>
      <c r="E37" s="18"/>
      <c r="F37" s="17" t="e">
        <f>+E37/$E$40*100</f>
        <v>#DIV/0!</v>
      </c>
    </row>
    <row r="38" spans="1:6" ht="23.25" customHeight="1" x14ac:dyDescent="0.2">
      <c r="A38" s="29" t="s">
        <v>31</v>
      </c>
      <c r="B38" s="17"/>
      <c r="C38" s="18"/>
      <c r="D38" s="17" t="e">
        <f>+C38/$C$40*100</f>
        <v>#DIV/0!</v>
      </c>
      <c r="E38" s="18"/>
      <c r="F38" s="17" t="e">
        <f>+E38/$E$40*100</f>
        <v>#DIV/0!</v>
      </c>
    </row>
    <row r="39" spans="1:6" ht="13.5" customHeight="1" x14ac:dyDescent="0.2">
      <c r="A39" s="24" t="s">
        <v>6</v>
      </c>
      <c r="B39" s="20"/>
      <c r="C39" s="23"/>
      <c r="D39" s="20" t="e">
        <f>+C39/$C$40*100</f>
        <v>#DIV/0!</v>
      </c>
      <c r="E39" s="23"/>
      <c r="F39" s="20" t="e">
        <f>+E39/$E$40*100</f>
        <v>#DIV/0!</v>
      </c>
    </row>
    <row r="40" spans="1:6" ht="12" customHeight="1" x14ac:dyDescent="0.2">
      <c r="A40" s="12" t="s">
        <v>3</v>
      </c>
      <c r="B40" s="13"/>
      <c r="C40" s="13"/>
      <c r="D40" s="13" t="e">
        <f t="shared" ref="D40" si="7">SUM(D37:D39)</f>
        <v>#DIV/0!</v>
      </c>
      <c r="E40" s="13"/>
      <c r="F40" s="13" t="e">
        <f t="shared" ref="F40" si="8">SUM(F37:F39)</f>
        <v>#DIV/0!</v>
      </c>
    </row>
    <row r="41" spans="1:6" ht="12" customHeight="1" x14ac:dyDescent="0.2">
      <c r="A41" s="16"/>
      <c r="B41" s="16"/>
      <c r="C41" s="16"/>
      <c r="E41" s="16"/>
    </row>
    <row r="42" spans="1:6" ht="12" customHeight="1" x14ac:dyDescent="0.2">
      <c r="A42" s="3" t="s">
        <v>10</v>
      </c>
    </row>
    <row r="43" spans="1:6" ht="12" customHeight="1" x14ac:dyDescent="0.2">
      <c r="A43" s="4"/>
      <c r="B43" s="5" t="s">
        <v>29</v>
      </c>
      <c r="C43" s="6" t="s">
        <v>20</v>
      </c>
      <c r="D43" s="5" t="s">
        <v>21</v>
      </c>
      <c r="E43" s="6" t="s">
        <v>12</v>
      </c>
      <c r="F43" s="5" t="s">
        <v>12</v>
      </c>
    </row>
    <row r="44" spans="1:6" ht="12" customHeight="1" x14ac:dyDescent="0.2">
      <c r="A44" s="7"/>
      <c r="B44" s="8"/>
      <c r="C44" s="21"/>
      <c r="D44" s="8" t="s">
        <v>2</v>
      </c>
      <c r="E44" s="21" t="s">
        <v>13</v>
      </c>
      <c r="F44" s="8" t="s">
        <v>14</v>
      </c>
    </row>
    <row r="45" spans="1:6" ht="23.25" customHeight="1" x14ac:dyDescent="0.2">
      <c r="A45" s="29" t="s">
        <v>30</v>
      </c>
      <c r="B45" s="17"/>
      <c r="C45" s="18"/>
      <c r="D45" s="17" t="e">
        <f>+C45/$C$48*100</f>
        <v>#DIV/0!</v>
      </c>
      <c r="E45" s="18"/>
      <c r="F45" s="17" t="e">
        <f>+E45/$E$48*100</f>
        <v>#DIV/0!</v>
      </c>
    </row>
    <row r="46" spans="1:6" ht="23.25" customHeight="1" x14ac:dyDescent="0.2">
      <c r="A46" s="29" t="s">
        <v>31</v>
      </c>
      <c r="B46" s="17"/>
      <c r="C46" s="18"/>
      <c r="D46" s="17" t="e">
        <f>+C46/$C$48*100</f>
        <v>#DIV/0!</v>
      </c>
      <c r="E46" s="18"/>
      <c r="F46" s="17" t="e">
        <f>+E46/$E$48*100</f>
        <v>#DIV/0!</v>
      </c>
    </row>
    <row r="47" spans="1:6" ht="13.5" customHeight="1" x14ac:dyDescent="0.2">
      <c r="A47" s="24" t="s">
        <v>6</v>
      </c>
      <c r="B47" s="20"/>
      <c r="C47" s="23"/>
      <c r="D47" s="20" t="e">
        <f>+C47/$C$48*100</f>
        <v>#DIV/0!</v>
      </c>
      <c r="E47" s="23"/>
      <c r="F47" s="20" t="e">
        <f>+E47/$E$48*100</f>
        <v>#DIV/0!</v>
      </c>
    </row>
    <row r="48" spans="1:6" ht="12" customHeight="1" x14ac:dyDescent="0.2">
      <c r="A48" s="12" t="s">
        <v>3</v>
      </c>
      <c r="B48" s="13"/>
      <c r="C48" s="13"/>
      <c r="D48" s="13" t="e">
        <f t="shared" ref="D48" si="9">SUM(D45:D47)</f>
        <v>#DIV/0!</v>
      </c>
      <c r="E48" s="13"/>
      <c r="F48" s="13" t="e">
        <f t="shared" ref="F48" si="10">SUM(F45:F47)</f>
        <v>#DIV/0!</v>
      </c>
    </row>
    <row r="49" spans="1:6" ht="12" customHeight="1" x14ac:dyDescent="0.2">
      <c r="A49" s="16"/>
      <c r="B49" s="16"/>
      <c r="C49" s="16"/>
      <c r="E49" s="16"/>
    </row>
    <row r="50" spans="1:6" ht="12" customHeight="1" x14ac:dyDescent="0.2">
      <c r="A50" s="3" t="s">
        <v>7</v>
      </c>
    </row>
    <row r="51" spans="1:6" ht="12" customHeight="1" x14ac:dyDescent="0.2">
      <c r="A51" s="4"/>
      <c r="B51" s="5" t="s">
        <v>29</v>
      </c>
      <c r="C51" s="6" t="s">
        <v>20</v>
      </c>
      <c r="D51" s="5" t="s">
        <v>21</v>
      </c>
      <c r="E51" s="6" t="s">
        <v>12</v>
      </c>
      <c r="F51" s="5" t="s">
        <v>12</v>
      </c>
    </row>
    <row r="52" spans="1:6" ht="12" customHeight="1" x14ac:dyDescent="0.2">
      <c r="A52" s="7"/>
      <c r="B52" s="8"/>
      <c r="C52" s="21"/>
      <c r="D52" s="8" t="s">
        <v>2</v>
      </c>
      <c r="E52" s="21" t="s">
        <v>13</v>
      </c>
      <c r="F52" s="8" t="s">
        <v>14</v>
      </c>
    </row>
    <row r="53" spans="1:6" ht="23.25" customHeight="1" x14ac:dyDescent="0.2">
      <c r="A53" s="29" t="s">
        <v>30</v>
      </c>
      <c r="B53" s="17"/>
      <c r="C53" s="18"/>
      <c r="D53" s="17" t="e">
        <f>+C53/$C$56*100</f>
        <v>#DIV/0!</v>
      </c>
      <c r="E53" s="18"/>
      <c r="F53" s="17" t="e">
        <f>+E53/$E$56*100</f>
        <v>#DIV/0!</v>
      </c>
    </row>
    <row r="54" spans="1:6" ht="23.25" customHeight="1" x14ac:dyDescent="0.2">
      <c r="A54" s="29" t="s">
        <v>31</v>
      </c>
      <c r="B54" s="17"/>
      <c r="C54" s="18"/>
      <c r="D54" s="17" t="e">
        <f>+C54/$C$56*100</f>
        <v>#DIV/0!</v>
      </c>
      <c r="E54" s="18"/>
      <c r="F54" s="17" t="e">
        <f>+E54/$E$56*100</f>
        <v>#DIV/0!</v>
      </c>
    </row>
    <row r="55" spans="1:6" ht="13.5" customHeight="1" x14ac:dyDescent="0.2">
      <c r="A55" s="24" t="s">
        <v>6</v>
      </c>
      <c r="B55" s="20"/>
      <c r="C55" s="23"/>
      <c r="D55" s="20" t="e">
        <f>+C55/$C$56*100</f>
        <v>#DIV/0!</v>
      </c>
      <c r="E55" s="23"/>
      <c r="F55" s="20" t="e">
        <f>+E55/$E$56*100</f>
        <v>#DIV/0!</v>
      </c>
    </row>
    <row r="56" spans="1:6" x14ac:dyDescent="0.2">
      <c r="A56" s="12" t="s">
        <v>3</v>
      </c>
      <c r="B56" s="13"/>
      <c r="C56" s="13"/>
      <c r="D56" s="13" t="e">
        <f t="shared" ref="D56" si="11">SUM(D53:D55)</f>
        <v>#DIV/0!</v>
      </c>
      <c r="E56" s="13"/>
      <c r="F56" s="13" t="e">
        <f t="shared" ref="F56" si="12">SUM(F53:F55)</f>
        <v>#DIV/0!</v>
      </c>
    </row>
    <row r="57" spans="1:6" x14ac:dyDescent="0.2">
      <c r="A57" s="16"/>
      <c r="B57" s="16"/>
      <c r="C57" s="16"/>
      <c r="E57" s="16"/>
    </row>
    <row r="58" spans="1:6" x14ac:dyDescent="0.2">
      <c r="A58" s="3" t="s">
        <v>6</v>
      </c>
    </row>
    <row r="59" spans="1:6" x14ac:dyDescent="0.2">
      <c r="A59" s="4"/>
      <c r="B59" s="5" t="s">
        <v>29</v>
      </c>
      <c r="C59" s="6" t="s">
        <v>20</v>
      </c>
      <c r="D59" s="5" t="s">
        <v>21</v>
      </c>
      <c r="E59" s="6" t="s">
        <v>12</v>
      </c>
      <c r="F59" s="5" t="s">
        <v>12</v>
      </c>
    </row>
    <row r="60" spans="1:6" x14ac:dyDescent="0.2">
      <c r="A60" s="7"/>
      <c r="B60" s="8"/>
      <c r="C60" s="21"/>
      <c r="D60" s="8" t="s">
        <v>2</v>
      </c>
      <c r="E60" s="21" t="s">
        <v>13</v>
      </c>
      <c r="F60" s="8" t="s">
        <v>14</v>
      </c>
    </row>
    <row r="61" spans="1:6" ht="23.25" customHeight="1" x14ac:dyDescent="0.2">
      <c r="A61" s="29" t="s">
        <v>30</v>
      </c>
      <c r="B61" s="17"/>
      <c r="C61" s="18"/>
      <c r="D61" s="17" t="e">
        <f>C61/$C$64*100</f>
        <v>#DIV/0!</v>
      </c>
      <c r="E61" s="18"/>
      <c r="F61" s="17" t="e">
        <f>E61/$E$64*100</f>
        <v>#DIV/0!</v>
      </c>
    </row>
    <row r="62" spans="1:6" ht="23.25" customHeight="1" x14ac:dyDescent="0.2">
      <c r="A62" s="29" t="s">
        <v>31</v>
      </c>
      <c r="B62" s="17"/>
      <c r="C62" s="18"/>
      <c r="D62" s="17" t="e">
        <f>C62/$C$64*100</f>
        <v>#DIV/0!</v>
      </c>
      <c r="E62" s="18"/>
      <c r="F62" s="17" t="e">
        <f>E62/$E$64*100</f>
        <v>#DIV/0!</v>
      </c>
    </row>
    <row r="63" spans="1:6" ht="13.5" customHeight="1" x14ac:dyDescent="0.2">
      <c r="A63" s="24" t="s">
        <v>6</v>
      </c>
      <c r="B63" s="20"/>
      <c r="C63" s="23"/>
      <c r="D63" s="20" t="e">
        <f>C63/$C$64*100</f>
        <v>#DIV/0!</v>
      </c>
      <c r="E63" s="23"/>
      <c r="F63" s="20" t="e">
        <f>E63/$E$64*100</f>
        <v>#DIV/0!</v>
      </c>
    </row>
    <row r="64" spans="1:6" x14ac:dyDescent="0.2">
      <c r="A64" s="12" t="s">
        <v>3</v>
      </c>
      <c r="B64" s="13"/>
      <c r="C64" s="13"/>
      <c r="D64" s="13" t="e">
        <f t="shared" ref="D64" si="13">SUM(D61:D63)</f>
        <v>#DIV/0!</v>
      </c>
      <c r="E64" s="13"/>
      <c r="F64" s="13" t="e">
        <f t="shared" ref="F64" si="14">SUM(F61:F63)</f>
        <v>#DIV/0!</v>
      </c>
    </row>
    <row r="66" spans="1:1" x14ac:dyDescent="0.2">
      <c r="A66" s="3" t="s">
        <v>15</v>
      </c>
    </row>
    <row r="67" spans="1:1" x14ac:dyDescent="0.2">
      <c r="A67" s="1" t="s">
        <v>23</v>
      </c>
    </row>
    <row r="68" spans="1:1" x14ac:dyDescent="0.2">
      <c r="A68" s="1" t="s">
        <v>17</v>
      </c>
    </row>
    <row r="69" spans="1:1" x14ac:dyDescent="0.2">
      <c r="A69" s="1" t="s">
        <v>24</v>
      </c>
    </row>
    <row r="70" spans="1:1" x14ac:dyDescent="0.2">
      <c r="A70" s="1" t="s">
        <v>25</v>
      </c>
    </row>
    <row r="71" spans="1:1" x14ac:dyDescent="0.2">
      <c r="A71" s="1" t="s">
        <v>22</v>
      </c>
    </row>
    <row r="72" spans="1:1" x14ac:dyDescent="0.2">
      <c r="A72" s="1" t="s">
        <v>26</v>
      </c>
    </row>
    <row r="73" spans="1:1" x14ac:dyDescent="0.2">
      <c r="A73" s="1" t="s">
        <v>27</v>
      </c>
    </row>
    <row r="74" spans="1:1" x14ac:dyDescent="0.2">
      <c r="A74" s="1" t="s">
        <v>28</v>
      </c>
    </row>
    <row r="75" spans="1:1" x14ac:dyDescent="0.2">
      <c r="A75" s="1" t="s">
        <v>16</v>
      </c>
    </row>
    <row r="77" spans="1:1" x14ac:dyDescent="0.2">
      <c r="A77" s="1" t="s">
        <v>18</v>
      </c>
    </row>
    <row r="78" spans="1:1" x14ac:dyDescent="0.2">
      <c r="A78" s="1" t="s">
        <v>19</v>
      </c>
    </row>
  </sheetData>
  <pageMargins left="0.74803149606299213" right="0.74803149606299213" top="0.39370078740157483" bottom="0.51181102362204722" header="0.31496062992125984" footer="0.27559055118110237"/>
  <pageSetup paperSize="9" scale="69" orientation="portrait" r:id="rId1"/>
  <headerFooter alignWithMargins="0"/>
  <rowBreaks count="1" manualBreakCount="1">
    <brk id="78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E36C94-162F-4D3B-BC3E-1B0E1E83FA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9A840-24FF-45E9-BC3C-F192DBE0B1EE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4d81acc2-f705-4b52-a6f2-f401f3ddbbbe"/>
    <ds:schemaRef ds:uri="http://schemas.microsoft.com/office/infopath/2007/PartnerControls"/>
    <ds:schemaRef ds:uri="4607566f-1f79-4f5d-83a9-e2ecf003780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777C48-1FFF-4DBB-8DAC-F301BECD5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10</vt:i4>
      </vt:variant>
    </vt:vector>
  </HeadingPairs>
  <TitlesOfParts>
    <vt:vector size="15" baseType="lpstr">
      <vt:lpstr>2026</vt:lpstr>
      <vt:lpstr>Kv1</vt:lpstr>
      <vt:lpstr>Kv2</vt:lpstr>
      <vt:lpstr>Kv3</vt:lpstr>
      <vt:lpstr>Kv4</vt:lpstr>
      <vt:lpstr>'2026'!Utskriftsområde</vt:lpstr>
      <vt:lpstr>'Kv1'!Utskriftsområde</vt:lpstr>
      <vt:lpstr>'Kv2'!Utskriftsområde</vt:lpstr>
      <vt:lpstr>'Kv3'!Utskriftsområde</vt:lpstr>
      <vt:lpstr>'Kv4'!Utskriftsområde</vt:lpstr>
      <vt:lpstr>'2026'!Utskriftsrubriker</vt:lpstr>
      <vt:lpstr>'Kv1'!Utskriftsrubriker</vt:lpstr>
      <vt:lpstr>'Kv2'!Utskriftsrubriker</vt:lpstr>
      <vt:lpstr>'Kv3'!Utskriftsrubriker</vt:lpstr>
      <vt:lpstr>'Kv4'!Utskriftsrubriker</vt:lpstr>
    </vt:vector>
  </TitlesOfParts>
  <Company>Fondbolagens Förening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Pettersson</dc:creator>
  <cp:lastModifiedBy>Fredrik Pettersson</cp:lastModifiedBy>
  <cp:lastPrinted>2026-04-28T12:52:41Z</cp:lastPrinted>
  <dcterms:created xsi:type="dcterms:W3CDTF">2001-01-11T13:23:45Z</dcterms:created>
  <dcterms:modified xsi:type="dcterms:W3CDTF">2026-04-28T12:52:51Z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3449400</vt:r8>
  </property>
  <property fmtid="{D5CDD505-2E9C-101B-9397-08002B2CF9AE}" pid="4" name="MediaServiceImageTags">
    <vt:lpwstr/>
  </property>
</Properties>
</file>