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96" documentId="8_{4B44073A-C17C-4BB9-9CBB-A785BAFE716D}" xr6:coauthVersionLast="47" xr6:coauthVersionMax="47" xr10:uidLastSave="{4F93BA5A-9001-4CE6-9B90-948E235C8B35}"/>
  <bookViews>
    <workbookView xWindow="-25320" yWindow="-120" windowWidth="25440" windowHeight="15390" xr2:uid="{00000000-000D-0000-FFFF-FFFF00000000}"/>
  </bookViews>
  <sheets>
    <sheet name="Funds 2025" sheetId="1" r:id="rId1"/>
  </sheets>
  <definedNames>
    <definedName name="_xlnm.Print_Area" localSheetId="0">'Funds 2025'!$A$1:$Q$116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" i="1" l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B79" i="1"/>
  <c r="C79" i="1"/>
  <c r="D79" i="1"/>
  <c r="F79" i="1"/>
  <c r="G79" i="1"/>
  <c r="H79" i="1"/>
  <c r="J79" i="1"/>
  <c r="K79" i="1"/>
  <c r="L79" i="1"/>
  <c r="Q37" i="1"/>
  <c r="O37" i="1"/>
  <c r="N37" i="1"/>
  <c r="Q36" i="1"/>
  <c r="O36" i="1"/>
  <c r="N36" i="1"/>
  <c r="Q35" i="1"/>
  <c r="O35" i="1"/>
  <c r="N35" i="1"/>
  <c r="Q34" i="1"/>
  <c r="O34" i="1"/>
  <c r="N34" i="1"/>
  <c r="Q33" i="1"/>
  <c r="O33" i="1"/>
  <c r="N33" i="1"/>
  <c r="Q32" i="1"/>
  <c r="O32" i="1"/>
  <c r="N32" i="1"/>
  <c r="Q31" i="1"/>
  <c r="O31" i="1"/>
  <c r="N31" i="1"/>
  <c r="Q30" i="1"/>
  <c r="O30" i="1"/>
  <c r="N30" i="1"/>
  <c r="Q29" i="1"/>
  <c r="O29" i="1"/>
  <c r="N29" i="1"/>
  <c r="Q28" i="1"/>
  <c r="O28" i="1"/>
  <c r="N28" i="1"/>
  <c r="Q27" i="1"/>
  <c r="O27" i="1"/>
  <c r="N27" i="1"/>
  <c r="Q26" i="1"/>
  <c r="O26" i="1"/>
  <c r="N26" i="1"/>
  <c r="Q94" i="1"/>
  <c r="H112" i="1"/>
  <c r="G112" i="1"/>
  <c r="F112" i="1"/>
  <c r="D112" i="1"/>
  <c r="C112" i="1"/>
  <c r="B112" i="1"/>
  <c r="H55" i="1"/>
  <c r="G55" i="1"/>
  <c r="F55" i="1"/>
  <c r="D55" i="1"/>
  <c r="C55" i="1"/>
  <c r="B55" i="1"/>
  <c r="L95" i="1"/>
  <c r="K95" i="1"/>
  <c r="J95" i="1"/>
  <c r="H95" i="1"/>
  <c r="G95" i="1"/>
  <c r="F95" i="1"/>
  <c r="D95" i="1"/>
  <c r="C95" i="1"/>
  <c r="B95" i="1"/>
  <c r="L38" i="1"/>
  <c r="K38" i="1"/>
  <c r="J38" i="1"/>
  <c r="H38" i="1"/>
  <c r="G38" i="1"/>
  <c r="F38" i="1"/>
  <c r="D38" i="1"/>
  <c r="C38" i="1"/>
  <c r="B38" i="1"/>
  <c r="L22" i="1"/>
  <c r="K22" i="1"/>
  <c r="J22" i="1"/>
  <c r="H22" i="1"/>
  <c r="G22" i="1"/>
  <c r="F22" i="1"/>
  <c r="C22" i="1"/>
  <c r="D22" i="1"/>
  <c r="B22" i="1"/>
  <c r="N90" i="1"/>
  <c r="O90" i="1"/>
  <c r="Q90" i="1"/>
  <c r="N91" i="1"/>
  <c r="O91" i="1"/>
  <c r="Q91" i="1"/>
  <c r="N92" i="1"/>
  <c r="O92" i="1"/>
  <c r="Q92" i="1"/>
  <c r="N93" i="1"/>
  <c r="O93" i="1"/>
  <c r="Q93" i="1"/>
  <c r="N94" i="1"/>
  <c r="O94" i="1"/>
  <c r="P86" i="1" l="1"/>
  <c r="P36" i="1"/>
  <c r="P83" i="1"/>
  <c r="P84" i="1"/>
  <c r="P88" i="1"/>
  <c r="P92" i="1"/>
  <c r="P35" i="1"/>
  <c r="P34" i="1"/>
  <c r="P27" i="1"/>
  <c r="P90" i="1"/>
  <c r="P94" i="1"/>
  <c r="P32" i="1"/>
  <c r="P33" i="1"/>
  <c r="P31" i="1"/>
  <c r="P28" i="1"/>
  <c r="P26" i="1"/>
  <c r="P30" i="1"/>
  <c r="P93" i="1"/>
  <c r="P91" i="1"/>
  <c r="P85" i="1"/>
  <c r="P87" i="1"/>
  <c r="P29" i="1"/>
  <c r="P37" i="1"/>
  <c r="N95" i="1"/>
  <c r="P89" i="1"/>
  <c r="O95" i="1"/>
  <c r="O38" i="1"/>
  <c r="N38" i="1"/>
  <c r="P38" i="1" l="1"/>
  <c r="P95" i="1"/>
</calcChain>
</file>

<file path=xl/sharedStrings.xml><?xml version="1.0" encoding="utf-8"?>
<sst xmlns="http://schemas.openxmlformats.org/spreadsheetml/2006/main" count="196" uniqueCount="36">
  <si>
    <t>Blandfonder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</si>
  <si>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</si>
  <si>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</si>
  <si>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</si>
  <si>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</si>
  <si>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</si>
  <si>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</si>
  <si>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</si>
  <si>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</si>
  <si>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</si>
  <si>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</si>
  <si>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</si>
  <si>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</si>
  <si>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</si>
  <si>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</si>
  <si>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sales</t>
  </si>
  <si>
    <t>redemp.</t>
  </si>
  <si>
    <t>net sales</t>
  </si>
  <si>
    <t>Net assets</t>
  </si>
  <si>
    <t>Equity funds</t>
  </si>
  <si>
    <t>Balanced funds</t>
  </si>
  <si>
    <t>Hedge funds</t>
  </si>
  <si>
    <t>Other funds</t>
  </si>
  <si>
    <t>TOTAL</t>
  </si>
  <si>
    <t>This statistics, which have been produced by the Swedish Investment Fund Association, show the flow and assets in funds marketed by the members of the Association.</t>
  </si>
  <si>
    <t>via the Premium Pension system.</t>
  </si>
  <si>
    <t xml:space="preserve">This statistics, which have been produced by the Swedish investment Fund Association, show the funds marketed by the members of the Association excl. Flows/assets </t>
  </si>
  <si>
    <t>The statistics, however, includes non-members´ funds that are part of the premium pension system.</t>
  </si>
  <si>
    <t>Specification of balanced funds</t>
  </si>
  <si>
    <t xml:space="preserve">of which Life-cycle funds </t>
  </si>
  <si>
    <t>of which Corporate bond funds</t>
  </si>
  <si>
    <t>Long term fixed income funds</t>
  </si>
  <si>
    <t>Short term fixed income funds</t>
  </si>
  <si>
    <t>Spec. of Long term fixed income funds</t>
  </si>
  <si>
    <t>NEW SAVINGS AND NET ASSETS 2025 (MSEK)</t>
  </si>
  <si>
    <t>NEW SAVINGS AND NET ASSETS EXKLUDING PPM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</si>
</sst>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 applyAlignment="1">
      <alignment horizontal="right"/>
    </xf>
    <xf numFmtId="0" fontId="5" fillId="2" borderId="2" xfId="1" applyFont="1" applyFill="1" applyBorder="1" applyAlignment="1">
      <alignment horizontal="right"/>
    </xf>
    <xf numFmtId="0" fontId="5" fillId="2" borderId="3" xfId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3" fontId="2" fillId="0" borderId="5" xfId="1" applyNumberFormat="1" applyFont="1" applyFill="1" applyBorder="1"/>
    <xf numFmtId="3" fontId="5" fillId="0" borderId="1" xfId="1" applyNumberFormat="1" applyFont="1" applyFill="1" applyBorder="1"/>
    <xf numFmtId="3" fontId="5" fillId="0" borderId="2" xfId="1" applyNumberFormat="1" applyFont="1" applyFill="1" applyBorder="1"/>
    <xf numFmtId="3" fontId="5" fillId="0" borderId="4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6" xfId="1" applyNumberFormat="1" applyFont="1" applyFill="1" applyBorder="1"/>
    <xf numFmtId="3" fontId="5" fillId="0" borderId="7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10" xfId="1" applyNumberFormat="1" applyFont="1" applyFill="1" applyBorder="1"/>
    <xf numFmtId="3" fontId="5" fillId="0" borderId="11" xfId="1" applyNumberFormat="1" applyFont="1" applyFill="1" applyBorder="1"/>
    <xf numFmtId="3" fontId="5" fillId="0" borderId="11" xfId="1" applyNumberFormat="1" applyFont="1" applyFill="1" applyBorder="1" applyProtection="1">
      <protection locked="0"/>
    </xf>
    <xf numFmtId="3" fontId="5" fillId="0" borderId="12" xfId="1" applyNumberFormat="1" applyFont="1" applyFill="1" applyBorder="1"/>
    <xf numFmtId="3" fontId="5" fillId="0" borderId="13" xfId="1" applyNumberFormat="1" applyFont="1" applyFill="1" applyBorder="1"/>
    <xf numFmtId="3" fontId="5" fillId="0" borderId="5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5" fillId="0" borderId="0" xfId="1" applyFont="1" applyAlignment="1">
      <alignment horizontal="left"/>
    </xf>
    <xf numFmtId="0" fontId="1" fillId="0" borderId="0" xfId="1" applyFill="1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8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3" fillId="0" borderId="0" xfId="0" applyFo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/>
    <xf numFmtId="164" fontId="5" fillId="0" borderId="20" xfId="1" applyNumberFormat="1" applyFont="1" applyFill="1" applyBorder="1"/>
    <xf numFmtId="3" fontId="1" fillId="0" borderId="6" xfId="1" applyNumberFormat="1" applyBorder="1"/>
    <xf numFmtId="3" fontId="1" fillId="0" borderId="7" xfId="1" applyNumberFormat="1" applyBorder="1"/>
    <xf numFmtId="3" fontId="1" fillId="0" borderId="8" xfId="1" applyNumberFormat="1" applyBorder="1"/>
    <xf numFmtId="3" fontId="1" fillId="0" borderId="9" xfId="1" applyNumberFormat="1" applyBorder="1"/>
    <xf numFmtId="3" fontId="1" fillId="0" borderId="10" xfId="1" applyNumberFormat="1" applyBorder="1"/>
    <xf numFmtId="3" fontId="1" fillId="0" borderId="11" xfId="1" applyNumberFormat="1" applyBorder="1"/>
    <xf numFmtId="3" fontId="1" fillId="0" borderId="11" xfId="1" applyNumberFormat="1" applyBorder="1" applyProtection="1">
      <protection locked="0"/>
    </xf>
    <xf numFmtId="3" fontId="1" fillId="0" borderId="12" xfId="1" applyNumberFormat="1" applyBorder="1"/>
    <xf numFmtId="3" fontId="1" fillId="0" borderId="13" xfId="1" applyNumberFormat="1" applyBorder="1"/>
    <xf numFmtId="3" fontId="1" fillId="0" borderId="14" xfId="1" applyNumberFormat="1" applyBorder="1"/>
    <xf numFmtId="3" fontId="1" fillId="0" borderId="2" xfId="1" applyNumberFormat="1" applyBorder="1"/>
    <xf numFmtId="3" fontId="1" fillId="0" borderId="15" xfId="1" applyNumberFormat="1" applyBorder="1"/>
    <xf numFmtId="3" fontId="1" fillId="0" borderId="16" xfId="1" applyNumberFormat="1" applyBorder="1"/>
    <xf numFmtId="3" fontId="1" fillId="0" borderId="19" xfId="1" applyNumberFormat="1" applyBorder="1" applyProtection="1">
      <protection locked="0"/>
    </xf>
    <xf numFmtId="3" fontId="1" fillId="0" borderId="24" xfId="1" applyNumberFormat="1" applyBorder="1"/>
    <xf numFmtId="0" fontId="5" fillId="2" borderId="21" xfId="1" applyFont="1" applyFill="1" applyBorder="1" applyAlignment="1">
      <alignment horizontal="center" vertical="center"/>
    </xf>
    <xf numFmtId="0" fontId="0" fillId="0" borderId="22" xfId="0" applyBorder="1" applyAlignment="1"/>
    <xf numFmtId="0" fontId="0" fillId="0" borderId="23" xfId="0" applyBorder="1" applyAlignment="1"/>
  </cellXfs>
  <cellStyles count="2">
    <cellStyle name="Normal" xfId="0" builtinId="0"/>
    <cellStyle name="Normal_Nysparande 2009" xfId="1" xr:uid="{00000000-0005-0000-0000-000001000000}"/>
  </cellStyles>
  <dxfs count="15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6"/>
  <sheetViews>
    <sheetView tabSelected="1" zoomScaleNormal="100" workbookViewId="0">
      <selection activeCell="H4" sqref="H4"/>
    </sheetView>
  </sheetViews>
  <sheetFormatPr defaultColWidth="9.140625" defaultRowHeight="10.5" x14ac:dyDescent="0.15"/>
  <cols>
    <col min="1" max="1" width="9.140625" style="1"/>
    <col min="2" max="2" width="8.140625" style="1" customWidth="1"/>
    <col min="3" max="3" width="8.42578125" style="1" customWidth="1"/>
    <col min="4" max="4" width="9.140625" style="1"/>
    <col min="5" max="5" width="10.42578125" style="1" customWidth="1"/>
    <col min="6" max="7" width="8.140625" style="1" customWidth="1"/>
    <col min="8" max="8" width="9.5703125" style="1" customWidth="1"/>
    <col min="9" max="9" width="10.7109375" style="1" customWidth="1"/>
    <col min="10" max="10" width="8.42578125" style="1" bestFit="1" customWidth="1"/>
    <col min="11" max="11" width="8.7109375" style="1" customWidth="1"/>
    <col min="12" max="12" width="9.28515625" style="1" customWidth="1"/>
    <col min="13" max="13" width="10.28515625" style="1" customWidth="1"/>
    <col min="14" max="15" width="10.140625" style="1" bestFit="1" customWidth="1"/>
    <col min="16" max="16" width="9.140625" style="1"/>
    <col min="17" max="17" width="11.5703125" style="1" customWidth="1"/>
    <col min="18" max="16384" width="9.140625" style="1"/>
  </cols>
  <sheetData>
    <row r="1" spans="1:17" x14ac:dyDescent="0.15">
      <c r="F1" s="2"/>
    </row>
    <row r="2" spans="1:17" x14ac:dyDescent="0.15">
      <c r="F2" s="2"/>
    </row>
    <row r="3" spans="1:17" x14ac:dyDescent="0.15">
      <c r="F3" s="2"/>
    </row>
    <row r="4" spans="1:17" ht="15" x14ac:dyDescent="0.2">
      <c r="A4" s="39" t="s">
        <v>34</v>
      </c>
    </row>
    <row r="6" spans="1:17" x14ac:dyDescent="0.15">
      <c r="F6" s="4"/>
    </row>
    <row r="7" spans="1:17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2.75" x14ac:dyDescent="0.2">
      <c r="A8" s="34" t="s">
        <v>1</v>
      </c>
      <c r="B8" s="59" t="s">
        <v>19</v>
      </c>
      <c r="C8" s="60"/>
      <c r="D8" s="60"/>
      <c r="E8" s="61"/>
      <c r="F8" s="59" t="s">
        <v>20</v>
      </c>
      <c r="G8" s="60" t="s">
        <v>0</v>
      </c>
      <c r="H8" s="60"/>
      <c r="I8" s="61"/>
      <c r="J8" s="59" t="s">
        <v>31</v>
      </c>
      <c r="K8" s="60" t="s">
        <v>0</v>
      </c>
      <c r="L8" s="60"/>
      <c r="M8" s="61"/>
      <c r="N8" s="2"/>
      <c r="O8" s="2"/>
      <c r="P8" s="2"/>
      <c r="Q8" s="2"/>
    </row>
    <row r="9" spans="1:17" x14ac:dyDescent="0.15">
      <c r="A9" s="35"/>
      <c r="B9" s="6" t="s">
        <v>15</v>
      </c>
      <c r="C9" s="7" t="s">
        <v>16</v>
      </c>
      <c r="D9" s="8" t="s">
        <v>17</v>
      </c>
      <c r="E9" s="9" t="s">
        <v>18</v>
      </c>
      <c r="F9" s="6" t="s">
        <v>15</v>
      </c>
      <c r="G9" s="7" t="s">
        <v>16</v>
      </c>
      <c r="H9" s="8" t="s">
        <v>17</v>
      </c>
      <c r="I9" s="9" t="s">
        <v>18</v>
      </c>
      <c r="J9" s="6" t="s">
        <v>15</v>
      </c>
      <c r="K9" s="7" t="s">
        <v>16</v>
      </c>
      <c r="L9" s="8" t="s">
        <v>17</v>
      </c>
      <c r="M9" s="9" t="s">
        <v>18</v>
      </c>
      <c r="N9" s="2"/>
      <c r="O9" s="2"/>
      <c r="P9" s="2"/>
      <c r="Q9" s="2"/>
    </row>
    <row r="10" spans="1:17" x14ac:dyDescent="0.15">
      <c r="A10" s="36" t="s">
        <v>2</v>
      </c>
      <c r="B10" s="44">
        <v>81458.832399999999</v>
      </c>
      <c r="C10" s="45">
        <v>72447.016399999993</v>
      </c>
      <c r="D10" s="45">
        <v>9011.8160000000062</v>
      </c>
      <c r="E10" s="46">
        <v>5962167.3765000002</v>
      </c>
      <c r="F10" s="44">
        <v>13234.744699999999</v>
      </c>
      <c r="G10" s="45">
        <v>14358.3577</v>
      </c>
      <c r="H10" s="45">
        <v>-1123.6130000000012</v>
      </c>
      <c r="I10" s="46">
        <v>1621793.2334</v>
      </c>
      <c r="J10" s="44">
        <v>23088.056700000001</v>
      </c>
      <c r="K10" s="45">
        <v>13246.2431</v>
      </c>
      <c r="L10" s="45">
        <v>9841.8136000000013</v>
      </c>
      <c r="M10" s="46">
        <v>703968.70900000003</v>
      </c>
      <c r="N10" s="2"/>
      <c r="O10" s="2"/>
      <c r="P10" s="2"/>
      <c r="Q10" s="2"/>
    </row>
    <row r="11" spans="1:17" x14ac:dyDescent="0.15">
      <c r="A11" s="37" t="s">
        <v>3</v>
      </c>
      <c r="B11" s="47"/>
      <c r="C11" s="48"/>
      <c r="D11" s="48"/>
      <c r="E11" s="49"/>
      <c r="F11" s="47"/>
      <c r="G11" s="48"/>
      <c r="H11" s="48"/>
      <c r="I11" s="49"/>
      <c r="J11" s="47"/>
      <c r="K11" s="48"/>
      <c r="L11" s="48"/>
      <c r="M11" s="49"/>
      <c r="N11" s="2"/>
      <c r="O11" s="2"/>
      <c r="P11" s="2"/>
      <c r="Q11" s="2"/>
    </row>
    <row r="12" spans="1:17" x14ac:dyDescent="0.15">
      <c r="A12" s="37" t="s">
        <v>4</v>
      </c>
      <c r="B12" s="47"/>
      <c r="C12" s="48"/>
      <c r="D12" s="48"/>
      <c r="E12" s="49"/>
      <c r="F12" s="47"/>
      <c r="G12" s="48"/>
      <c r="H12" s="48"/>
      <c r="I12" s="49"/>
      <c r="J12" s="47"/>
      <c r="K12" s="48"/>
      <c r="L12" s="48"/>
      <c r="M12" s="49"/>
      <c r="N12" s="2"/>
      <c r="O12" s="2"/>
      <c r="P12" s="2"/>
      <c r="Q12" s="2"/>
    </row>
    <row r="13" spans="1:17" x14ac:dyDescent="0.15">
      <c r="A13" s="37" t="s">
        <v>5</v>
      </c>
      <c r="B13" s="47"/>
      <c r="C13" s="48"/>
      <c r="D13" s="48"/>
      <c r="E13" s="49"/>
      <c r="F13" s="47"/>
      <c r="G13" s="48"/>
      <c r="H13" s="48"/>
      <c r="I13" s="49"/>
      <c r="J13" s="47"/>
      <c r="K13" s="48"/>
      <c r="L13" s="48"/>
      <c r="M13" s="49"/>
      <c r="N13" s="2"/>
      <c r="O13" s="2"/>
      <c r="P13" s="2"/>
      <c r="Q13" s="2"/>
    </row>
    <row r="14" spans="1:17" x14ac:dyDescent="0.15">
      <c r="A14" s="37" t="s">
        <v>6</v>
      </c>
      <c r="B14" s="47"/>
      <c r="C14" s="48"/>
      <c r="D14" s="48"/>
      <c r="E14" s="50"/>
      <c r="F14" s="47"/>
      <c r="G14" s="48"/>
      <c r="H14" s="48"/>
      <c r="I14" s="50"/>
      <c r="J14" s="47"/>
      <c r="K14" s="48"/>
      <c r="L14" s="48"/>
      <c r="M14" s="50"/>
      <c r="N14" s="2"/>
      <c r="O14" s="2"/>
      <c r="P14" s="2"/>
      <c r="Q14" s="2"/>
    </row>
    <row r="15" spans="1:17" x14ac:dyDescent="0.15">
      <c r="A15" s="37" t="s">
        <v>7</v>
      </c>
      <c r="B15" s="47"/>
      <c r="C15" s="48"/>
      <c r="D15" s="48"/>
      <c r="E15" s="49"/>
      <c r="F15" s="47"/>
      <c r="G15" s="48"/>
      <c r="H15" s="48"/>
      <c r="I15" s="49"/>
      <c r="J15" s="47"/>
      <c r="K15" s="48"/>
      <c r="L15" s="48"/>
      <c r="M15" s="49"/>
      <c r="N15" s="2"/>
      <c r="O15" s="2"/>
      <c r="P15" s="2"/>
      <c r="Q15" s="2"/>
    </row>
    <row r="16" spans="1:17" x14ac:dyDescent="0.15">
      <c r="A16" s="37" t="s">
        <v>8</v>
      </c>
      <c r="B16" s="47"/>
      <c r="C16" s="48"/>
      <c r="D16" s="48"/>
      <c r="E16" s="49"/>
      <c r="F16" s="47"/>
      <c r="G16" s="48"/>
      <c r="H16" s="48"/>
      <c r="I16" s="49"/>
      <c r="J16" s="47"/>
      <c r="K16" s="48"/>
      <c r="L16" s="48"/>
      <c r="M16" s="49"/>
      <c r="N16" s="2"/>
      <c r="O16" s="2"/>
      <c r="P16" s="2"/>
      <c r="Q16" s="2"/>
    </row>
    <row r="17" spans="1:17" x14ac:dyDescent="0.15">
      <c r="A17" s="37" t="s">
        <v>9</v>
      </c>
      <c r="B17" s="47"/>
      <c r="C17" s="48"/>
      <c r="D17" s="48"/>
      <c r="E17" s="51"/>
      <c r="F17" s="47"/>
      <c r="G17" s="48"/>
      <c r="H17" s="48"/>
      <c r="I17" s="51"/>
      <c r="J17" s="47"/>
      <c r="K17" s="48"/>
      <c r="L17" s="48"/>
      <c r="M17" s="51"/>
      <c r="N17" s="2"/>
      <c r="O17" s="2"/>
      <c r="P17" s="2"/>
      <c r="Q17" s="2"/>
    </row>
    <row r="18" spans="1:17" x14ac:dyDescent="0.15">
      <c r="A18" s="37" t="s">
        <v>10</v>
      </c>
      <c r="B18" s="47"/>
      <c r="C18" s="48"/>
      <c r="D18" s="48"/>
      <c r="E18" s="51"/>
      <c r="F18" s="47"/>
      <c r="G18" s="48"/>
      <c r="H18" s="48"/>
      <c r="I18" s="51"/>
      <c r="J18" s="47"/>
      <c r="K18" s="48"/>
      <c r="L18" s="48"/>
      <c r="M18" s="49"/>
      <c r="N18" s="2"/>
      <c r="O18" s="2"/>
      <c r="P18" s="2"/>
      <c r="Q18" s="2"/>
    </row>
    <row r="19" spans="1:17" x14ac:dyDescent="0.15">
      <c r="A19" s="37" t="s">
        <v>11</v>
      </c>
      <c r="B19" s="52"/>
      <c r="C19" s="48"/>
      <c r="D19" s="48"/>
      <c r="E19" s="47"/>
      <c r="F19" s="52"/>
      <c r="G19" s="48"/>
      <c r="H19" s="48"/>
      <c r="I19" s="47"/>
      <c r="J19" s="52"/>
      <c r="K19" s="48"/>
      <c r="L19" s="48"/>
      <c r="M19" s="51"/>
      <c r="N19" s="10"/>
      <c r="O19" s="2"/>
      <c r="P19" s="2"/>
      <c r="Q19" s="2"/>
    </row>
    <row r="20" spans="1:17" x14ac:dyDescent="0.15">
      <c r="A20" s="37" t="s">
        <v>12</v>
      </c>
      <c r="B20" s="52"/>
      <c r="C20" s="48"/>
      <c r="D20" s="48"/>
      <c r="E20" s="47"/>
      <c r="F20" s="52"/>
      <c r="G20" s="48"/>
      <c r="H20" s="48"/>
      <c r="I20" s="47"/>
      <c r="J20" s="52"/>
      <c r="K20" s="48"/>
      <c r="L20" s="48"/>
      <c r="M20" s="49"/>
      <c r="N20" s="10"/>
      <c r="O20" s="2"/>
      <c r="P20" s="2"/>
      <c r="Q20" s="2"/>
    </row>
    <row r="21" spans="1:17" x14ac:dyDescent="0.15">
      <c r="A21" s="38" t="s">
        <v>13</v>
      </c>
      <c r="B21" s="53"/>
      <c r="C21" s="54"/>
      <c r="D21" s="55"/>
      <c r="E21" s="56"/>
      <c r="F21" s="53"/>
      <c r="G21" s="54"/>
      <c r="H21" s="55"/>
      <c r="I21" s="56"/>
      <c r="J21" s="53"/>
      <c r="K21" s="54"/>
      <c r="L21" s="55"/>
      <c r="M21" s="56"/>
      <c r="N21" s="2"/>
      <c r="O21" s="2"/>
      <c r="P21" s="2"/>
      <c r="Q21" s="2"/>
    </row>
    <row r="22" spans="1:17" ht="15" customHeight="1" x14ac:dyDescent="0.15">
      <c r="A22" s="35" t="s">
        <v>14</v>
      </c>
      <c r="B22" s="11">
        <f>SUM(B10:B21)</f>
        <v>81458.832399999999</v>
      </c>
      <c r="C22" s="11">
        <f>SUM(C10:C21)</f>
        <v>72447.016399999993</v>
      </c>
      <c r="D22" s="11">
        <f>SUM(D10:D21)</f>
        <v>9011.8160000000062</v>
      </c>
      <c r="E22" s="13"/>
      <c r="F22" s="11">
        <f>SUM(F10:F21)</f>
        <v>13234.744699999999</v>
      </c>
      <c r="G22" s="11">
        <f>SUM(G10:G21)</f>
        <v>14358.3577</v>
      </c>
      <c r="H22" s="11">
        <f>SUM(H10:H21)</f>
        <v>-1123.6130000000012</v>
      </c>
      <c r="I22" s="13"/>
      <c r="J22" s="11">
        <f>SUM(J10:J21)</f>
        <v>23088.056700000001</v>
      </c>
      <c r="K22" s="11">
        <f>SUM(K10:K21)</f>
        <v>13246.2431</v>
      </c>
      <c r="L22" s="11">
        <f>SUM(L10:L21)</f>
        <v>9841.8136000000013</v>
      </c>
      <c r="M22" s="13"/>
      <c r="N22" s="2"/>
      <c r="O22" s="2"/>
      <c r="P22" s="2"/>
      <c r="Q22" s="2"/>
    </row>
    <row r="23" spans="1:17" x14ac:dyDescent="0.1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2"/>
      <c r="O23" s="2"/>
      <c r="P23" s="2"/>
      <c r="Q23" s="2"/>
    </row>
    <row r="24" spans="1:17" ht="12.75" x14ac:dyDescent="0.2">
      <c r="A24" s="34" t="s">
        <v>1</v>
      </c>
      <c r="B24" s="59" t="s">
        <v>32</v>
      </c>
      <c r="C24" s="60" t="s">
        <v>0</v>
      </c>
      <c r="D24" s="60"/>
      <c r="E24" s="61"/>
      <c r="F24" s="59" t="s">
        <v>21</v>
      </c>
      <c r="G24" s="60" t="s">
        <v>0</v>
      </c>
      <c r="H24" s="60"/>
      <c r="I24" s="61"/>
      <c r="J24" s="59" t="s">
        <v>22</v>
      </c>
      <c r="K24" s="60" t="s">
        <v>0</v>
      </c>
      <c r="L24" s="60"/>
      <c r="M24" s="61"/>
      <c r="N24" s="59" t="s">
        <v>23</v>
      </c>
      <c r="O24" s="60" t="s">
        <v>0</v>
      </c>
      <c r="P24" s="60"/>
      <c r="Q24" s="61"/>
    </row>
    <row r="25" spans="1:17" x14ac:dyDescent="0.15">
      <c r="A25" s="35"/>
      <c r="B25" s="6" t="s">
        <v>15</v>
      </c>
      <c r="C25" s="7" t="s">
        <v>16</v>
      </c>
      <c r="D25" s="8" t="s">
        <v>17</v>
      </c>
      <c r="E25" s="9" t="s">
        <v>18</v>
      </c>
      <c r="F25" s="6" t="s">
        <v>15</v>
      </c>
      <c r="G25" s="7" t="s">
        <v>16</v>
      </c>
      <c r="H25" s="8" t="s">
        <v>17</v>
      </c>
      <c r="I25" s="9" t="s">
        <v>18</v>
      </c>
      <c r="J25" s="6" t="s">
        <v>15</v>
      </c>
      <c r="K25" s="7" t="s">
        <v>16</v>
      </c>
      <c r="L25" s="8" t="s">
        <v>17</v>
      </c>
      <c r="M25" s="9" t="s">
        <v>18</v>
      </c>
      <c r="N25" s="6" t="s">
        <v>15</v>
      </c>
      <c r="O25" s="7" t="s">
        <v>16</v>
      </c>
      <c r="P25" s="8" t="s">
        <v>17</v>
      </c>
      <c r="Q25" s="9" t="s">
        <v>18</v>
      </c>
    </row>
    <row r="26" spans="1:17" x14ac:dyDescent="0.15">
      <c r="A26" s="36" t="s">
        <v>2</v>
      </c>
      <c r="B26" s="44">
        <v>12247.6144</v>
      </c>
      <c r="C26" s="45">
        <v>14434.738799999999</v>
      </c>
      <c r="D26" s="45">
        <v>-2187.1243999999988</v>
      </c>
      <c r="E26" s="46">
        <v>318149.4448</v>
      </c>
      <c r="F26" s="44">
        <v>992.24440000000004</v>
      </c>
      <c r="G26" s="45">
        <v>1188.9584</v>
      </c>
      <c r="H26" s="45">
        <v>-196.71399999999994</v>
      </c>
      <c r="I26" s="46">
        <v>38009.956100000003</v>
      </c>
      <c r="J26" s="44">
        <v>440.73899999999998</v>
      </c>
      <c r="K26" s="45">
        <v>234.2884</v>
      </c>
      <c r="L26" s="45">
        <v>206.45059999999998</v>
      </c>
      <c r="M26" s="46">
        <v>51779.490599999997</v>
      </c>
      <c r="N26" s="16">
        <f>B10+F10+J10+B26+F26+J26</f>
        <v>131462.2316</v>
      </c>
      <c r="O26" s="17">
        <f t="shared" ref="O26:O37" si="0">C10+G10+K10+C26+G26+K26</f>
        <v>115909.60279999998</v>
      </c>
      <c r="P26" s="17">
        <f>+N26-O26</f>
        <v>15552.62880000002</v>
      </c>
      <c r="Q26" s="18">
        <f>E10+I10+M10+E26+I26+M26</f>
        <v>8695868.2104000002</v>
      </c>
    </row>
    <row r="27" spans="1:17" x14ac:dyDescent="0.15">
      <c r="A27" s="37" t="s">
        <v>3</v>
      </c>
      <c r="B27" s="47"/>
      <c r="C27" s="48"/>
      <c r="D27" s="48"/>
      <c r="E27" s="49"/>
      <c r="F27" s="47"/>
      <c r="G27" s="48"/>
      <c r="H27" s="48"/>
      <c r="I27" s="49"/>
      <c r="J27" s="47"/>
      <c r="K27" s="48"/>
      <c r="L27" s="48"/>
      <c r="M27" s="49"/>
      <c r="N27" s="19">
        <f t="shared" ref="N27:N37" si="1">B11+F11+J11+B27+F27+J27</f>
        <v>0</v>
      </c>
      <c r="O27" s="20">
        <f t="shared" si="0"/>
        <v>0</v>
      </c>
      <c r="P27" s="20">
        <f t="shared" ref="P27:P37" si="2">+N27-O27</f>
        <v>0</v>
      </c>
      <c r="Q27" s="21">
        <f t="shared" ref="Q27:Q37" si="3">E11+I11+M11+E27+I27+M27</f>
        <v>0</v>
      </c>
    </row>
    <row r="28" spans="1:17" x14ac:dyDescent="0.15">
      <c r="A28" s="37" t="s">
        <v>4</v>
      </c>
      <c r="B28" s="47"/>
      <c r="C28" s="48"/>
      <c r="D28" s="48"/>
      <c r="E28" s="49"/>
      <c r="F28" s="47"/>
      <c r="G28" s="48"/>
      <c r="H28" s="48"/>
      <c r="I28" s="49"/>
      <c r="J28" s="47"/>
      <c r="K28" s="48"/>
      <c r="L28" s="48"/>
      <c r="M28" s="49"/>
      <c r="N28" s="19">
        <f t="shared" si="1"/>
        <v>0</v>
      </c>
      <c r="O28" s="20">
        <f t="shared" si="0"/>
        <v>0</v>
      </c>
      <c r="P28" s="20">
        <f t="shared" si="2"/>
        <v>0</v>
      </c>
      <c r="Q28" s="21">
        <f t="shared" si="3"/>
        <v>0</v>
      </c>
    </row>
    <row r="29" spans="1:17" x14ac:dyDescent="0.15">
      <c r="A29" s="37" t="s">
        <v>5</v>
      </c>
      <c r="B29" s="47"/>
      <c r="C29" s="48"/>
      <c r="D29" s="48"/>
      <c r="E29" s="49"/>
      <c r="F29" s="47"/>
      <c r="G29" s="48"/>
      <c r="H29" s="48"/>
      <c r="I29" s="49"/>
      <c r="J29" s="47"/>
      <c r="K29" s="48"/>
      <c r="L29" s="48"/>
      <c r="M29" s="49"/>
      <c r="N29" s="19">
        <f t="shared" si="1"/>
        <v>0</v>
      </c>
      <c r="O29" s="20">
        <f t="shared" si="0"/>
        <v>0</v>
      </c>
      <c r="P29" s="20">
        <f t="shared" si="2"/>
        <v>0</v>
      </c>
      <c r="Q29" s="21">
        <f t="shared" si="3"/>
        <v>0</v>
      </c>
    </row>
    <row r="30" spans="1:17" x14ac:dyDescent="0.15">
      <c r="A30" s="37" t="s">
        <v>6</v>
      </c>
      <c r="B30" s="47"/>
      <c r="C30" s="48"/>
      <c r="D30" s="48"/>
      <c r="E30" s="50"/>
      <c r="F30" s="47"/>
      <c r="G30" s="48"/>
      <c r="H30" s="48"/>
      <c r="I30" s="50"/>
      <c r="J30" s="47"/>
      <c r="K30" s="48"/>
      <c r="L30" s="48"/>
      <c r="M30" s="50"/>
      <c r="N30" s="19">
        <f t="shared" si="1"/>
        <v>0</v>
      </c>
      <c r="O30" s="20">
        <f t="shared" si="0"/>
        <v>0</v>
      </c>
      <c r="P30" s="20">
        <f t="shared" si="2"/>
        <v>0</v>
      </c>
      <c r="Q30" s="22">
        <f t="shared" si="3"/>
        <v>0</v>
      </c>
    </row>
    <row r="31" spans="1:17" x14ac:dyDescent="0.15">
      <c r="A31" s="37" t="s">
        <v>7</v>
      </c>
      <c r="B31" s="47"/>
      <c r="C31" s="48"/>
      <c r="D31" s="48"/>
      <c r="E31" s="49"/>
      <c r="F31" s="47"/>
      <c r="G31" s="48"/>
      <c r="H31" s="48"/>
      <c r="I31" s="49"/>
      <c r="J31" s="47"/>
      <c r="K31" s="48"/>
      <c r="L31" s="48"/>
      <c r="M31" s="49"/>
      <c r="N31" s="19">
        <f t="shared" si="1"/>
        <v>0</v>
      </c>
      <c r="O31" s="20">
        <f t="shared" si="0"/>
        <v>0</v>
      </c>
      <c r="P31" s="20">
        <f t="shared" si="2"/>
        <v>0</v>
      </c>
      <c r="Q31" s="21">
        <f t="shared" si="3"/>
        <v>0</v>
      </c>
    </row>
    <row r="32" spans="1:17" x14ac:dyDescent="0.15">
      <c r="A32" s="37" t="s">
        <v>8</v>
      </c>
      <c r="B32" s="47"/>
      <c r="C32" s="48"/>
      <c r="D32" s="48"/>
      <c r="E32" s="49"/>
      <c r="F32" s="47"/>
      <c r="G32" s="48"/>
      <c r="H32" s="48"/>
      <c r="I32" s="49"/>
      <c r="J32" s="47"/>
      <c r="K32" s="48"/>
      <c r="L32" s="48"/>
      <c r="M32" s="49"/>
      <c r="N32" s="19">
        <f t="shared" si="1"/>
        <v>0</v>
      </c>
      <c r="O32" s="20">
        <f t="shared" si="0"/>
        <v>0</v>
      </c>
      <c r="P32" s="20">
        <f t="shared" si="2"/>
        <v>0</v>
      </c>
      <c r="Q32" s="21">
        <f t="shared" si="3"/>
        <v>0</v>
      </c>
    </row>
    <row r="33" spans="1:18" x14ac:dyDescent="0.15">
      <c r="A33" s="37" t="s">
        <v>9</v>
      </c>
      <c r="B33" s="47"/>
      <c r="C33" s="48"/>
      <c r="D33" s="48"/>
      <c r="E33" s="51"/>
      <c r="F33" s="47"/>
      <c r="G33" s="48"/>
      <c r="H33" s="48"/>
      <c r="I33" s="51"/>
      <c r="J33" s="47"/>
      <c r="K33" s="48"/>
      <c r="L33" s="48"/>
      <c r="M33" s="51"/>
      <c r="N33" s="19">
        <f t="shared" si="1"/>
        <v>0</v>
      </c>
      <c r="O33" s="20">
        <f t="shared" si="0"/>
        <v>0</v>
      </c>
      <c r="P33" s="20">
        <f>+N33-O33</f>
        <v>0</v>
      </c>
      <c r="Q33" s="23">
        <f t="shared" si="3"/>
        <v>0</v>
      </c>
    </row>
    <row r="34" spans="1:18" x14ac:dyDescent="0.15">
      <c r="A34" s="37" t="s">
        <v>10</v>
      </c>
      <c r="B34" s="47"/>
      <c r="C34" s="48"/>
      <c r="D34" s="48"/>
      <c r="E34" s="51"/>
      <c r="F34" s="47"/>
      <c r="G34" s="48"/>
      <c r="H34" s="48"/>
      <c r="I34" s="51"/>
      <c r="J34" s="47"/>
      <c r="K34" s="48"/>
      <c r="L34" s="48"/>
      <c r="M34" s="51"/>
      <c r="N34" s="19">
        <f t="shared" si="1"/>
        <v>0</v>
      </c>
      <c r="O34" s="20">
        <f t="shared" si="0"/>
        <v>0</v>
      </c>
      <c r="P34" s="20">
        <f t="shared" si="2"/>
        <v>0</v>
      </c>
      <c r="Q34" s="21">
        <f t="shared" si="3"/>
        <v>0</v>
      </c>
    </row>
    <row r="35" spans="1:18" x14ac:dyDescent="0.15">
      <c r="A35" s="37" t="s">
        <v>11</v>
      </c>
      <c r="B35" s="52"/>
      <c r="C35" s="48"/>
      <c r="D35" s="48"/>
      <c r="E35" s="49"/>
      <c r="F35" s="52"/>
      <c r="G35" s="48"/>
      <c r="H35" s="48"/>
      <c r="I35" s="47"/>
      <c r="J35" s="52"/>
      <c r="K35" s="48"/>
      <c r="L35" s="48"/>
      <c r="M35" s="47"/>
      <c r="N35" s="24">
        <f t="shared" si="1"/>
        <v>0</v>
      </c>
      <c r="O35" s="20">
        <f t="shared" si="0"/>
        <v>0</v>
      </c>
      <c r="P35" s="20">
        <f t="shared" si="2"/>
        <v>0</v>
      </c>
      <c r="Q35" s="23">
        <f>E19+I19+M19+E35+I35+M35</f>
        <v>0</v>
      </c>
      <c r="R35" s="25"/>
    </row>
    <row r="36" spans="1:18" x14ac:dyDescent="0.15">
      <c r="A36" s="37" t="s">
        <v>12</v>
      </c>
      <c r="B36" s="52"/>
      <c r="C36" s="48"/>
      <c r="D36" s="48"/>
      <c r="E36" s="51"/>
      <c r="F36" s="52"/>
      <c r="G36" s="48"/>
      <c r="H36" s="48"/>
      <c r="I36" s="47"/>
      <c r="J36" s="52"/>
      <c r="K36" s="48"/>
      <c r="L36" s="48"/>
      <c r="M36" s="47"/>
      <c r="N36" s="24">
        <f t="shared" si="1"/>
        <v>0</v>
      </c>
      <c r="O36" s="20">
        <f t="shared" si="0"/>
        <v>0</v>
      </c>
      <c r="P36" s="20">
        <f t="shared" si="2"/>
        <v>0</v>
      </c>
      <c r="Q36" s="21">
        <f t="shared" si="3"/>
        <v>0</v>
      </c>
      <c r="R36" s="10"/>
    </row>
    <row r="37" spans="1:18" x14ac:dyDescent="0.15">
      <c r="A37" s="38" t="s">
        <v>13</v>
      </c>
      <c r="B37" s="53"/>
      <c r="C37" s="54"/>
      <c r="D37" s="55"/>
      <c r="E37" s="56"/>
      <c r="F37" s="53"/>
      <c r="G37" s="54"/>
      <c r="H37" s="55"/>
      <c r="I37" s="56"/>
      <c r="J37" s="53"/>
      <c r="K37" s="54"/>
      <c r="L37" s="55"/>
      <c r="M37" s="56"/>
      <c r="N37" s="26">
        <f t="shared" si="1"/>
        <v>0</v>
      </c>
      <c r="O37" s="12">
        <f t="shared" si="0"/>
        <v>0</v>
      </c>
      <c r="P37" s="27">
        <f t="shared" si="2"/>
        <v>0</v>
      </c>
      <c r="Q37" s="28">
        <f t="shared" si="3"/>
        <v>0</v>
      </c>
    </row>
    <row r="38" spans="1:18" ht="15" customHeight="1" x14ac:dyDescent="0.15">
      <c r="A38" s="35" t="s">
        <v>14</v>
      </c>
      <c r="B38" s="11">
        <f>SUM(B26:B37)</f>
        <v>12247.6144</v>
      </c>
      <c r="C38" s="11">
        <f>SUM(C26:C37)</f>
        <v>14434.738799999999</v>
      </c>
      <c r="D38" s="11">
        <f>SUM(D26:D37)</f>
        <v>-2187.1243999999988</v>
      </c>
      <c r="E38" s="13"/>
      <c r="F38" s="11">
        <f>SUM(F26:F37)</f>
        <v>992.24440000000004</v>
      </c>
      <c r="G38" s="11">
        <f>SUM(G26:G37)</f>
        <v>1188.9584</v>
      </c>
      <c r="H38" s="11">
        <f>SUM(H26:H37)</f>
        <v>-196.71399999999994</v>
      </c>
      <c r="I38" s="13"/>
      <c r="J38" s="11">
        <f>SUM(J26:J37)</f>
        <v>440.73899999999998</v>
      </c>
      <c r="K38" s="11">
        <f>SUM(K26:K37)</f>
        <v>234.2884</v>
      </c>
      <c r="L38" s="11">
        <f>SUM(L26:L37)</f>
        <v>206.45059999999998</v>
      </c>
      <c r="M38" s="13"/>
      <c r="N38" s="11">
        <f>SUM(N26:N37)</f>
        <v>131462.2316</v>
      </c>
      <c r="O38" s="11">
        <f>SUM(O26:O37)</f>
        <v>115909.60279999998</v>
      </c>
      <c r="P38" s="12">
        <f>SUM(P26:P37)</f>
        <v>15552.62880000002</v>
      </c>
      <c r="Q38" s="13"/>
    </row>
    <row r="39" spans="1:18" x14ac:dyDescent="0.15">
      <c r="A39" s="29"/>
      <c r="B39" s="30"/>
      <c r="C39" s="30"/>
      <c r="D39" s="30"/>
      <c r="E39" s="2"/>
      <c r="F39" s="30"/>
      <c r="G39" s="30"/>
      <c r="H39" s="30"/>
      <c r="I39" s="30"/>
      <c r="J39" s="30"/>
      <c r="K39" s="30"/>
      <c r="L39" s="30"/>
      <c r="M39" s="30"/>
      <c r="N39" s="2"/>
      <c r="O39" s="2"/>
      <c r="P39" s="2"/>
      <c r="Q39" s="2"/>
    </row>
    <row r="40" spans="1:18" ht="12.75" x14ac:dyDescent="0.2">
      <c r="A40" s="29"/>
      <c r="B40" s="59" t="s">
        <v>28</v>
      </c>
      <c r="C40" s="60"/>
      <c r="D40" s="60"/>
      <c r="E40" s="61"/>
      <c r="F40" s="59" t="s">
        <v>33</v>
      </c>
      <c r="G40" s="60"/>
      <c r="H40" s="60"/>
      <c r="I40" s="61"/>
      <c r="J40" s="30"/>
      <c r="K40" s="30"/>
      <c r="L40" s="30"/>
      <c r="M40" s="30"/>
      <c r="N40" s="2"/>
      <c r="O40" s="2"/>
      <c r="P40" s="2"/>
      <c r="Q40" s="2"/>
    </row>
    <row r="41" spans="1:18" ht="12.75" x14ac:dyDescent="0.2">
      <c r="A41" s="34" t="s">
        <v>1</v>
      </c>
      <c r="B41" s="59" t="s">
        <v>29</v>
      </c>
      <c r="C41" s="60"/>
      <c r="D41" s="60"/>
      <c r="E41" s="61"/>
      <c r="F41" s="59" t="s">
        <v>30</v>
      </c>
      <c r="G41" s="60"/>
      <c r="H41" s="60"/>
      <c r="I41" s="61"/>
      <c r="J41" s="30"/>
      <c r="K41" s="30"/>
      <c r="L41" s="30"/>
      <c r="M41" s="30"/>
      <c r="N41" s="2"/>
      <c r="O41" s="2"/>
      <c r="P41" s="2"/>
      <c r="Q41" s="2"/>
    </row>
    <row r="42" spans="1:18" x14ac:dyDescent="0.15">
      <c r="A42" s="35"/>
      <c r="B42" s="6" t="s">
        <v>15</v>
      </c>
      <c r="C42" s="7" t="s">
        <v>16</v>
      </c>
      <c r="D42" s="8" t="s">
        <v>17</v>
      </c>
      <c r="E42" s="9" t="s">
        <v>18</v>
      </c>
      <c r="F42" s="6" t="s">
        <v>15</v>
      </c>
      <c r="G42" s="7" t="s">
        <v>16</v>
      </c>
      <c r="H42" s="8" t="s">
        <v>17</v>
      </c>
      <c r="I42" s="9" t="s">
        <v>18</v>
      </c>
      <c r="J42" s="30"/>
      <c r="K42" s="30"/>
      <c r="L42" s="30"/>
      <c r="M42" s="30"/>
      <c r="N42" s="2"/>
      <c r="O42" s="2"/>
      <c r="P42" s="2"/>
      <c r="Q42" s="2"/>
    </row>
    <row r="43" spans="1:18" x14ac:dyDescent="0.15">
      <c r="A43" s="36" t="s">
        <v>2</v>
      </c>
      <c r="B43" s="45">
        <v>3287.6621</v>
      </c>
      <c r="C43" s="45">
        <v>3597.7112999999999</v>
      </c>
      <c r="D43" s="48">
        <v>-310.04919999999993</v>
      </c>
      <c r="E43" s="48">
        <v>733066.00280000002</v>
      </c>
      <c r="F43" s="52">
        <v>7350.4166999999998</v>
      </c>
      <c r="G43" s="45">
        <v>5495.7560000000003</v>
      </c>
      <c r="H43" s="45">
        <v>1854.6606999999995</v>
      </c>
      <c r="I43" s="45">
        <v>229141.2066</v>
      </c>
      <c r="J43" s="30"/>
      <c r="K43" s="30"/>
      <c r="L43" s="30"/>
      <c r="M43" s="30"/>
      <c r="N43" s="2"/>
      <c r="O43" s="2"/>
      <c r="P43" s="2"/>
      <c r="Q43" s="2"/>
    </row>
    <row r="44" spans="1:18" x14ac:dyDescent="0.15">
      <c r="A44" s="37" t="s">
        <v>3</v>
      </c>
      <c r="B44" s="48"/>
      <c r="C44" s="48"/>
      <c r="D44" s="48"/>
      <c r="E44" s="48"/>
      <c r="F44" s="52"/>
      <c r="G44" s="48"/>
      <c r="H44" s="48"/>
      <c r="I44" s="48"/>
      <c r="J44" s="30"/>
      <c r="K44" s="30"/>
      <c r="L44" s="30"/>
      <c r="M44" s="30"/>
      <c r="N44" s="2"/>
      <c r="O44" s="2"/>
      <c r="P44" s="2"/>
      <c r="Q44" s="2"/>
    </row>
    <row r="45" spans="1:18" x14ac:dyDescent="0.15">
      <c r="A45" s="37" t="s">
        <v>4</v>
      </c>
      <c r="B45" s="48"/>
      <c r="C45" s="48"/>
      <c r="D45" s="48"/>
      <c r="E45" s="48"/>
      <c r="F45" s="52"/>
      <c r="G45" s="48"/>
      <c r="H45" s="48"/>
      <c r="I45" s="48"/>
      <c r="J45" s="30"/>
      <c r="K45" s="30"/>
      <c r="L45" s="30"/>
      <c r="M45" s="30"/>
      <c r="N45" s="2"/>
      <c r="O45" s="2"/>
      <c r="P45" s="2"/>
      <c r="Q45" s="2"/>
    </row>
    <row r="46" spans="1:18" x14ac:dyDescent="0.15">
      <c r="A46" s="37" t="s">
        <v>5</v>
      </c>
      <c r="B46" s="48"/>
      <c r="C46" s="48"/>
      <c r="D46" s="48"/>
      <c r="E46" s="48"/>
      <c r="F46" s="52"/>
      <c r="G46" s="48"/>
      <c r="H46" s="48"/>
      <c r="I46" s="48"/>
      <c r="J46" s="30"/>
      <c r="K46" s="30"/>
      <c r="L46" s="30"/>
      <c r="M46" s="30"/>
      <c r="N46" s="2"/>
      <c r="O46" s="2"/>
      <c r="P46" s="2"/>
      <c r="Q46" s="2"/>
    </row>
    <row r="47" spans="1:18" x14ac:dyDescent="0.15">
      <c r="A47" s="37" t="s">
        <v>6</v>
      </c>
      <c r="B47" s="48"/>
      <c r="C47" s="48"/>
      <c r="D47" s="48"/>
      <c r="E47" s="48"/>
      <c r="F47" s="52"/>
      <c r="G47" s="48"/>
      <c r="H47" s="48"/>
      <c r="I47" s="48"/>
      <c r="J47" s="30"/>
      <c r="K47" s="30"/>
      <c r="L47" s="30"/>
      <c r="M47" s="30"/>
      <c r="N47" s="2"/>
      <c r="O47" s="2"/>
      <c r="P47" s="2"/>
      <c r="Q47" s="2"/>
    </row>
    <row r="48" spans="1:18" x14ac:dyDescent="0.15">
      <c r="A48" s="37" t="s">
        <v>7</v>
      </c>
      <c r="B48" s="48"/>
      <c r="C48" s="48"/>
      <c r="D48" s="48"/>
      <c r="E48" s="48"/>
      <c r="F48" s="52"/>
      <c r="G48" s="48"/>
      <c r="H48" s="48"/>
      <c r="I48" s="48"/>
      <c r="J48" s="30"/>
      <c r="K48" s="30"/>
      <c r="L48" s="30"/>
      <c r="M48" s="30"/>
      <c r="N48" s="2"/>
      <c r="O48" s="2"/>
      <c r="P48" s="2"/>
      <c r="Q48" s="2"/>
    </row>
    <row r="49" spans="1:17" x14ac:dyDescent="0.15">
      <c r="A49" s="37" t="s">
        <v>8</v>
      </c>
      <c r="B49" s="48"/>
      <c r="C49" s="48"/>
      <c r="D49" s="48"/>
      <c r="E49" s="48"/>
      <c r="F49" s="52"/>
      <c r="G49" s="48"/>
      <c r="H49" s="48"/>
      <c r="I49" s="48"/>
      <c r="J49" s="30"/>
      <c r="K49" s="30"/>
      <c r="L49" s="30"/>
      <c r="M49" s="30"/>
      <c r="N49" s="2"/>
      <c r="O49" s="2"/>
      <c r="P49" s="2"/>
      <c r="Q49" s="2"/>
    </row>
    <row r="50" spans="1:17" x14ac:dyDescent="0.15">
      <c r="A50" s="37" t="s">
        <v>9</v>
      </c>
      <c r="B50" s="48"/>
      <c r="C50" s="48"/>
      <c r="D50" s="48"/>
      <c r="E50" s="48"/>
      <c r="F50" s="52"/>
      <c r="G50" s="48"/>
      <c r="H50" s="48"/>
      <c r="I50" s="48"/>
      <c r="J50" s="30"/>
      <c r="K50" s="30"/>
      <c r="L50" s="30"/>
      <c r="M50" s="30"/>
      <c r="N50" s="2"/>
      <c r="O50" s="2"/>
      <c r="P50" s="2"/>
      <c r="Q50" s="2"/>
    </row>
    <row r="51" spans="1:17" x14ac:dyDescent="0.15">
      <c r="A51" s="37" t="s">
        <v>10</v>
      </c>
      <c r="B51" s="48"/>
      <c r="C51" s="48"/>
      <c r="D51" s="48"/>
      <c r="E51" s="48"/>
      <c r="F51" s="52"/>
      <c r="G51" s="48"/>
      <c r="H51" s="48"/>
      <c r="I51" s="48"/>
      <c r="J51" s="30"/>
      <c r="K51" s="30"/>
      <c r="L51" s="30"/>
      <c r="M51" s="30"/>
      <c r="N51" s="2"/>
      <c r="O51" s="2"/>
      <c r="P51" s="2"/>
      <c r="Q51" s="2"/>
    </row>
    <row r="52" spans="1:17" x14ac:dyDescent="0.15">
      <c r="A52" s="37" t="s">
        <v>11</v>
      </c>
      <c r="B52" s="48"/>
      <c r="C52" s="48"/>
      <c r="D52" s="48"/>
      <c r="E52" s="48"/>
      <c r="F52" s="52"/>
      <c r="G52" s="48"/>
      <c r="H52" s="48"/>
      <c r="I52" s="48"/>
      <c r="J52" s="43"/>
      <c r="K52" s="30"/>
      <c r="L52" s="30"/>
      <c r="M52" s="30"/>
      <c r="N52" s="2"/>
      <c r="O52" s="2"/>
      <c r="P52" s="2"/>
      <c r="Q52" s="2"/>
    </row>
    <row r="53" spans="1:17" x14ac:dyDescent="0.15">
      <c r="A53" s="37" t="s">
        <v>12</v>
      </c>
      <c r="B53" s="48"/>
      <c r="C53" s="48"/>
      <c r="D53" s="48"/>
      <c r="E53" s="48"/>
      <c r="F53" s="52"/>
      <c r="G53" s="48"/>
      <c r="H53" s="48"/>
      <c r="I53" s="48"/>
      <c r="J53" s="43"/>
      <c r="K53" s="30"/>
      <c r="L53" s="30"/>
      <c r="M53" s="30"/>
      <c r="N53" s="2"/>
      <c r="O53" s="2"/>
      <c r="P53" s="2"/>
      <c r="Q53" s="2"/>
    </row>
    <row r="54" spans="1:17" x14ac:dyDescent="0.15">
      <c r="A54" s="38" t="s">
        <v>13</v>
      </c>
      <c r="B54" s="54"/>
      <c r="C54" s="54"/>
      <c r="D54" s="58"/>
      <c r="E54" s="54"/>
      <c r="F54" s="53"/>
      <c r="G54" s="54"/>
      <c r="H54" s="55"/>
      <c r="I54" s="54"/>
      <c r="J54" s="30"/>
      <c r="K54" s="30"/>
      <c r="L54" s="30"/>
      <c r="M54" s="30"/>
      <c r="N54" s="2"/>
      <c r="O54" s="2"/>
      <c r="P54" s="2"/>
      <c r="Q54" s="2"/>
    </row>
    <row r="55" spans="1:17" x14ac:dyDescent="0.15">
      <c r="A55" s="35" t="s">
        <v>14</v>
      </c>
      <c r="B55" s="11">
        <f>SUM(B43:B54)</f>
        <v>3287.6621</v>
      </c>
      <c r="C55" s="11">
        <f>SUM(C43:C54)</f>
        <v>3597.7112999999999</v>
      </c>
      <c r="D55" s="11">
        <f>SUM(D43:D54)</f>
        <v>-310.04919999999993</v>
      </c>
      <c r="E55" s="13"/>
      <c r="F55" s="11">
        <f>SUM(F43:F54)</f>
        <v>7350.4166999999998</v>
      </c>
      <c r="G55" s="11">
        <f>SUM(G43:G54)</f>
        <v>5495.7560000000003</v>
      </c>
      <c r="H55" s="11">
        <f>SUM(H43:H54)</f>
        <v>1854.6606999999995</v>
      </c>
      <c r="I55" s="13"/>
      <c r="J55" s="30"/>
      <c r="K55" s="30"/>
      <c r="L55" s="30"/>
      <c r="M55" s="30"/>
      <c r="N55" s="2"/>
      <c r="O55" s="2"/>
      <c r="P55" s="2"/>
      <c r="Q55" s="2"/>
    </row>
    <row r="56" spans="1:17" x14ac:dyDescent="0.15">
      <c r="A56" s="29"/>
      <c r="B56" s="30"/>
      <c r="C56" s="30"/>
      <c r="D56" s="30"/>
      <c r="E56" s="2"/>
      <c r="F56" s="30"/>
      <c r="G56" s="30"/>
      <c r="H56" s="30"/>
      <c r="I56" s="30"/>
      <c r="J56" s="30"/>
      <c r="K56" s="30"/>
      <c r="L56" s="30"/>
      <c r="M56" s="30"/>
      <c r="N56" s="2"/>
      <c r="O56" s="2"/>
      <c r="P56" s="2"/>
      <c r="Q56" s="2"/>
    </row>
    <row r="57" spans="1:17" x14ac:dyDescent="0.15">
      <c r="A57" s="40" t="s">
        <v>24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2" t="s">
        <v>27</v>
      </c>
      <c r="B58" s="3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15">
      <c r="A59" s="3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5" x14ac:dyDescent="0.2">
      <c r="A61" s="3" t="s">
        <v>35</v>
      </c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1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2.75" x14ac:dyDescent="0.2">
      <c r="A65" s="34" t="s">
        <v>1</v>
      </c>
      <c r="B65" s="59" t="s">
        <v>19</v>
      </c>
      <c r="C65" s="60"/>
      <c r="D65" s="60"/>
      <c r="E65" s="61"/>
      <c r="F65" s="59" t="s">
        <v>20</v>
      </c>
      <c r="G65" s="60" t="s">
        <v>0</v>
      </c>
      <c r="H65" s="60"/>
      <c r="I65" s="61"/>
      <c r="J65" s="59" t="s">
        <v>31</v>
      </c>
      <c r="K65" s="60" t="s">
        <v>0</v>
      </c>
      <c r="L65" s="60"/>
      <c r="M65" s="61"/>
      <c r="N65" s="2"/>
      <c r="O65" s="2"/>
      <c r="P65" s="2"/>
      <c r="Q65" s="2"/>
    </row>
    <row r="66" spans="1:17" x14ac:dyDescent="0.15">
      <c r="A66" s="35"/>
      <c r="B66" s="6" t="s">
        <v>15</v>
      </c>
      <c r="C66" s="7" t="s">
        <v>16</v>
      </c>
      <c r="D66" s="8" t="s">
        <v>17</v>
      </c>
      <c r="E66" s="9" t="s">
        <v>18</v>
      </c>
      <c r="F66" s="6" t="s">
        <v>15</v>
      </c>
      <c r="G66" s="7" t="s">
        <v>16</v>
      </c>
      <c r="H66" s="8" t="s">
        <v>17</v>
      </c>
      <c r="I66" s="9" t="s">
        <v>18</v>
      </c>
      <c r="J66" s="6" t="s">
        <v>15</v>
      </c>
      <c r="K66" s="7" t="s">
        <v>16</v>
      </c>
      <c r="L66" s="8" t="s">
        <v>17</v>
      </c>
      <c r="M66" s="9" t="s">
        <v>18</v>
      </c>
      <c r="N66" s="2"/>
      <c r="O66" s="2"/>
      <c r="P66" s="2"/>
      <c r="Q66" s="2"/>
    </row>
    <row r="67" spans="1:17" x14ac:dyDescent="0.15">
      <c r="A67" s="36" t="s">
        <v>2</v>
      </c>
      <c r="B67" s="44">
        <v>77484.834099999993</v>
      </c>
      <c r="C67" s="45">
        <v>66274.852499999994</v>
      </c>
      <c r="D67" s="45">
        <v>11209.981599999999</v>
      </c>
      <c r="E67" s="46">
        <v>3758191.0315999999</v>
      </c>
      <c r="F67" s="44">
        <v>13016.444799999999</v>
      </c>
      <c r="G67" s="45">
        <v>12862.6721</v>
      </c>
      <c r="H67" s="45">
        <v>153.77269999999953</v>
      </c>
      <c r="I67" s="46">
        <v>1190714.0321</v>
      </c>
      <c r="J67" s="44">
        <v>23006.204600000001</v>
      </c>
      <c r="K67" s="45">
        <v>12567.207899999999</v>
      </c>
      <c r="L67" s="45">
        <v>10438.996700000002</v>
      </c>
      <c r="M67" s="46">
        <v>536840.16189999995</v>
      </c>
      <c r="N67" s="2"/>
      <c r="O67" s="2"/>
      <c r="P67" s="2"/>
      <c r="Q67" s="2"/>
    </row>
    <row r="68" spans="1:17" x14ac:dyDescent="0.15">
      <c r="A68" s="37" t="s">
        <v>3</v>
      </c>
      <c r="B68" s="47"/>
      <c r="C68" s="48"/>
      <c r="D68" s="48"/>
      <c r="E68" s="49"/>
      <c r="F68" s="47"/>
      <c r="G68" s="48"/>
      <c r="H68" s="48"/>
      <c r="I68" s="49"/>
      <c r="J68" s="47"/>
      <c r="K68" s="48"/>
      <c r="L68" s="48"/>
      <c r="M68" s="49"/>
      <c r="N68" s="2"/>
      <c r="O68" s="2"/>
      <c r="P68" s="2"/>
      <c r="Q68" s="2"/>
    </row>
    <row r="69" spans="1:17" x14ac:dyDescent="0.15">
      <c r="A69" s="37" t="s">
        <v>4</v>
      </c>
      <c r="B69" s="47"/>
      <c r="C69" s="48"/>
      <c r="D69" s="48"/>
      <c r="E69" s="49"/>
      <c r="F69" s="47"/>
      <c r="G69" s="48"/>
      <c r="H69" s="48"/>
      <c r="I69" s="49"/>
      <c r="J69" s="47"/>
      <c r="K69" s="48"/>
      <c r="L69" s="48"/>
      <c r="M69" s="49"/>
      <c r="N69" s="2"/>
      <c r="O69" s="2"/>
      <c r="P69" s="2"/>
      <c r="Q69" s="2"/>
    </row>
    <row r="70" spans="1:17" x14ac:dyDescent="0.15">
      <c r="A70" s="37" t="s">
        <v>5</v>
      </c>
      <c r="B70" s="47"/>
      <c r="C70" s="48"/>
      <c r="D70" s="48"/>
      <c r="E70" s="49"/>
      <c r="F70" s="47"/>
      <c r="G70" s="48"/>
      <c r="H70" s="48"/>
      <c r="I70" s="49"/>
      <c r="J70" s="47"/>
      <c r="K70" s="48"/>
      <c r="L70" s="48"/>
      <c r="M70" s="49"/>
      <c r="N70" s="2"/>
      <c r="O70" s="2"/>
      <c r="P70" s="2"/>
      <c r="Q70" s="2"/>
    </row>
    <row r="71" spans="1:17" x14ac:dyDescent="0.15">
      <c r="A71" s="37" t="s">
        <v>6</v>
      </c>
      <c r="B71" s="47"/>
      <c r="C71" s="48"/>
      <c r="D71" s="48"/>
      <c r="E71" s="50"/>
      <c r="F71" s="47"/>
      <c r="G71" s="48"/>
      <c r="H71" s="48"/>
      <c r="I71" s="50"/>
      <c r="J71" s="47"/>
      <c r="K71" s="48"/>
      <c r="L71" s="48"/>
      <c r="M71" s="50"/>
      <c r="N71" s="2"/>
      <c r="O71" s="2"/>
      <c r="P71" s="2"/>
      <c r="Q71" s="2"/>
    </row>
    <row r="72" spans="1:17" x14ac:dyDescent="0.15">
      <c r="A72" s="37" t="s">
        <v>7</v>
      </c>
      <c r="B72" s="47"/>
      <c r="C72" s="48"/>
      <c r="D72" s="48"/>
      <c r="E72" s="49"/>
      <c r="F72" s="47"/>
      <c r="G72" s="48"/>
      <c r="H72" s="48"/>
      <c r="I72" s="49"/>
      <c r="J72" s="47"/>
      <c r="K72" s="48"/>
      <c r="L72" s="48"/>
      <c r="M72" s="49"/>
      <c r="N72" s="2"/>
      <c r="O72" s="2"/>
      <c r="P72" s="2"/>
      <c r="Q72" s="2"/>
    </row>
    <row r="73" spans="1:17" x14ac:dyDescent="0.15">
      <c r="A73" s="37" t="s">
        <v>8</v>
      </c>
      <c r="B73" s="47"/>
      <c r="C73" s="48"/>
      <c r="D73" s="48"/>
      <c r="E73" s="49"/>
      <c r="F73" s="47"/>
      <c r="G73" s="48"/>
      <c r="H73" s="48"/>
      <c r="I73" s="49"/>
      <c r="J73" s="47"/>
      <c r="K73" s="48"/>
      <c r="L73" s="48"/>
      <c r="M73" s="49"/>
      <c r="N73" s="2"/>
      <c r="O73" s="2"/>
      <c r="P73" s="2"/>
      <c r="Q73" s="2"/>
    </row>
    <row r="74" spans="1:17" x14ac:dyDescent="0.15">
      <c r="A74" s="37" t="s">
        <v>9</v>
      </c>
      <c r="B74" s="47"/>
      <c r="C74" s="48"/>
      <c r="D74" s="48"/>
      <c r="E74" s="51"/>
      <c r="F74" s="47"/>
      <c r="G74" s="48"/>
      <c r="H74" s="48"/>
      <c r="I74" s="51"/>
      <c r="J74" s="47"/>
      <c r="K74" s="48"/>
      <c r="L74" s="48"/>
      <c r="M74" s="51"/>
      <c r="N74" s="2"/>
      <c r="O74" s="2"/>
      <c r="P74" s="2"/>
      <c r="Q74" s="2"/>
    </row>
    <row r="75" spans="1:17" x14ac:dyDescent="0.15">
      <c r="A75" s="37" t="s">
        <v>10</v>
      </c>
      <c r="B75" s="47"/>
      <c r="C75" s="48"/>
      <c r="D75" s="48"/>
      <c r="E75" s="51"/>
      <c r="F75" s="47"/>
      <c r="G75" s="48"/>
      <c r="H75" s="48"/>
      <c r="I75" s="51"/>
      <c r="J75" s="47"/>
      <c r="K75" s="48"/>
      <c r="L75" s="48"/>
      <c r="M75" s="49"/>
      <c r="N75" s="2"/>
      <c r="O75" s="2"/>
      <c r="P75" s="2"/>
      <c r="Q75" s="2"/>
    </row>
    <row r="76" spans="1:17" x14ac:dyDescent="0.15">
      <c r="A76" s="37" t="s">
        <v>11</v>
      </c>
      <c r="B76" s="52"/>
      <c r="C76" s="48"/>
      <c r="D76" s="48"/>
      <c r="E76" s="47"/>
      <c r="F76" s="52"/>
      <c r="G76" s="48"/>
      <c r="H76" s="48"/>
      <c r="I76" s="47"/>
      <c r="J76" s="52"/>
      <c r="K76" s="48"/>
      <c r="L76" s="48"/>
      <c r="M76" s="51"/>
      <c r="N76" s="2"/>
      <c r="O76" s="2"/>
      <c r="P76" s="2"/>
      <c r="Q76" s="2"/>
    </row>
    <row r="77" spans="1:17" x14ac:dyDescent="0.15">
      <c r="A77" s="37" t="s">
        <v>12</v>
      </c>
      <c r="B77" s="52"/>
      <c r="C77" s="48"/>
      <c r="D77" s="48"/>
      <c r="E77" s="47"/>
      <c r="F77" s="52"/>
      <c r="G77" s="48"/>
      <c r="H77" s="48"/>
      <c r="I77" s="47"/>
      <c r="J77" s="52"/>
      <c r="K77" s="48"/>
      <c r="L77" s="48"/>
      <c r="M77" s="49"/>
      <c r="N77" s="2"/>
      <c r="O77" s="2"/>
      <c r="P77" s="2"/>
      <c r="Q77" s="2"/>
    </row>
    <row r="78" spans="1:17" x14ac:dyDescent="0.15">
      <c r="A78" s="38" t="s">
        <v>13</v>
      </c>
      <c r="B78" s="53"/>
      <c r="C78" s="54"/>
      <c r="D78" s="55"/>
      <c r="E78" s="56"/>
      <c r="F78" s="53"/>
      <c r="G78" s="54"/>
      <c r="H78" s="55"/>
      <c r="I78" s="56"/>
      <c r="J78" s="53"/>
      <c r="K78" s="54"/>
      <c r="L78" s="55"/>
      <c r="M78" s="56"/>
      <c r="N78" s="2"/>
      <c r="O78" s="2"/>
      <c r="P78" s="2"/>
      <c r="Q78" s="2"/>
    </row>
    <row r="79" spans="1:17" x14ac:dyDescent="0.15">
      <c r="A79" s="35" t="s">
        <v>14</v>
      </c>
      <c r="B79" s="11">
        <f>SUM(B67:B78)</f>
        <v>77484.834099999993</v>
      </c>
      <c r="C79" s="11">
        <f>SUM(C67:C78)</f>
        <v>66274.852499999994</v>
      </c>
      <c r="D79" s="11">
        <f>SUM(D67:D78)</f>
        <v>11209.981599999999</v>
      </c>
      <c r="E79" s="13"/>
      <c r="F79" s="11">
        <f>SUM(F67:F78)</f>
        <v>13016.444799999999</v>
      </c>
      <c r="G79" s="11">
        <f>SUM(G67:G78)</f>
        <v>12862.6721</v>
      </c>
      <c r="H79" s="11">
        <f>SUM(H67:H78)</f>
        <v>153.77269999999953</v>
      </c>
      <c r="I79" s="13"/>
      <c r="J79" s="11">
        <f>SUM(J67:J78)</f>
        <v>23006.204600000001</v>
      </c>
      <c r="K79" s="11">
        <f>SUM(K67:K78)</f>
        <v>12567.207899999999</v>
      </c>
      <c r="L79" s="11">
        <f>SUM(L67:L78)</f>
        <v>10438.996700000002</v>
      </c>
      <c r="M79" s="13"/>
      <c r="N79" s="2"/>
      <c r="O79" s="2"/>
      <c r="P79" s="2"/>
      <c r="Q79" s="2"/>
    </row>
    <row r="80" spans="1:17" x14ac:dyDescent="0.1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"/>
      <c r="O80" s="2"/>
      <c r="P80" s="2"/>
      <c r="Q80" s="2"/>
    </row>
    <row r="81" spans="1:18" ht="12.75" x14ac:dyDescent="0.2">
      <c r="A81" s="34" t="s">
        <v>1</v>
      </c>
      <c r="B81" s="59" t="s">
        <v>32</v>
      </c>
      <c r="C81" s="60" t="s">
        <v>0</v>
      </c>
      <c r="D81" s="60"/>
      <c r="E81" s="61"/>
      <c r="F81" s="59" t="s">
        <v>21</v>
      </c>
      <c r="G81" s="60" t="s">
        <v>0</v>
      </c>
      <c r="H81" s="60"/>
      <c r="I81" s="61"/>
      <c r="J81" s="59" t="s">
        <v>22</v>
      </c>
      <c r="K81" s="60" t="s">
        <v>0</v>
      </c>
      <c r="L81" s="60"/>
      <c r="M81" s="61"/>
      <c r="N81" s="59" t="s">
        <v>23</v>
      </c>
      <c r="O81" s="60" t="s">
        <v>0</v>
      </c>
      <c r="P81" s="60"/>
      <c r="Q81" s="61"/>
      <c r="R81" s="33"/>
    </row>
    <row r="82" spans="1:18" x14ac:dyDescent="0.15">
      <c r="A82" s="35"/>
      <c r="B82" s="6" t="s">
        <v>15</v>
      </c>
      <c r="C82" s="7" t="s">
        <v>16</v>
      </c>
      <c r="D82" s="8" t="s">
        <v>17</v>
      </c>
      <c r="E82" s="9" t="s">
        <v>18</v>
      </c>
      <c r="F82" s="6" t="s">
        <v>15</v>
      </c>
      <c r="G82" s="7" t="s">
        <v>16</v>
      </c>
      <c r="H82" s="8" t="s">
        <v>17</v>
      </c>
      <c r="I82" s="9" t="s">
        <v>18</v>
      </c>
      <c r="J82" s="6" t="s">
        <v>15</v>
      </c>
      <c r="K82" s="7" t="s">
        <v>16</v>
      </c>
      <c r="L82" s="8" t="s">
        <v>17</v>
      </c>
      <c r="M82" s="9" t="s">
        <v>18</v>
      </c>
      <c r="N82" s="6" t="s">
        <v>15</v>
      </c>
      <c r="O82" s="7" t="s">
        <v>16</v>
      </c>
      <c r="P82" s="8" t="s">
        <v>17</v>
      </c>
      <c r="Q82" s="9" t="s">
        <v>18</v>
      </c>
      <c r="R82" s="33"/>
    </row>
    <row r="83" spans="1:18" x14ac:dyDescent="0.15">
      <c r="A83" s="36" t="s">
        <v>2</v>
      </c>
      <c r="B83" s="44">
        <v>12007.242200000001</v>
      </c>
      <c r="C83" s="45">
        <v>14045.699000000001</v>
      </c>
      <c r="D83" s="45">
        <v>-2038.4567999999999</v>
      </c>
      <c r="E83" s="46">
        <v>307156.18400000001</v>
      </c>
      <c r="F83" s="44">
        <v>991.29280000000006</v>
      </c>
      <c r="G83" s="45">
        <v>1180.4853000000001</v>
      </c>
      <c r="H83" s="45">
        <v>-189.1925</v>
      </c>
      <c r="I83" s="46">
        <v>37784.296699999999</v>
      </c>
      <c r="J83" s="44">
        <v>440.73899999999998</v>
      </c>
      <c r="K83" s="45">
        <v>234.2884</v>
      </c>
      <c r="L83" s="45">
        <v>206.45059999999998</v>
      </c>
      <c r="M83" s="46">
        <v>51779.490599999997</v>
      </c>
      <c r="N83" s="16">
        <f>B67+F67+J67+B83+F83+J83</f>
        <v>126946.75749999998</v>
      </c>
      <c r="O83" s="17">
        <f>C67+G67+K67+C83+G83+K83</f>
        <v>107165.20519999998</v>
      </c>
      <c r="P83" s="17">
        <f>+N83-O83</f>
        <v>19781.552299999996</v>
      </c>
      <c r="Q83" s="18">
        <f>E67+I67+M67+E83+I83+M83</f>
        <v>5882465.1968999999</v>
      </c>
      <c r="R83" s="33"/>
    </row>
    <row r="84" spans="1:18" x14ac:dyDescent="0.15">
      <c r="A84" s="37" t="s">
        <v>3</v>
      </c>
      <c r="B84" s="47"/>
      <c r="C84" s="48"/>
      <c r="D84" s="48"/>
      <c r="E84" s="49"/>
      <c r="F84" s="47"/>
      <c r="G84" s="48"/>
      <c r="H84" s="48"/>
      <c r="I84" s="49"/>
      <c r="J84" s="47"/>
      <c r="K84" s="48"/>
      <c r="L84" s="48"/>
      <c r="M84" s="49"/>
      <c r="N84" s="19">
        <f t="shared" ref="N84:O89" si="4">B68+F68+J68+B84+F84+J84</f>
        <v>0</v>
      </c>
      <c r="O84" s="20">
        <f t="shared" si="4"/>
        <v>0</v>
      </c>
      <c r="P84" s="20">
        <f t="shared" ref="P84:P89" si="5">+N84-O84</f>
        <v>0</v>
      </c>
      <c r="Q84" s="21">
        <f t="shared" ref="Q84:Q89" si="6">E68+I68+M68+E84+I84+M84</f>
        <v>0</v>
      </c>
      <c r="R84" s="33"/>
    </row>
    <row r="85" spans="1:18" x14ac:dyDescent="0.15">
      <c r="A85" s="37" t="s">
        <v>4</v>
      </c>
      <c r="B85" s="47"/>
      <c r="C85" s="48"/>
      <c r="D85" s="48"/>
      <c r="E85" s="49"/>
      <c r="F85" s="47"/>
      <c r="G85" s="48"/>
      <c r="H85" s="48"/>
      <c r="I85" s="49"/>
      <c r="J85" s="47"/>
      <c r="K85" s="48"/>
      <c r="L85" s="48"/>
      <c r="M85" s="49"/>
      <c r="N85" s="19">
        <f t="shared" si="4"/>
        <v>0</v>
      </c>
      <c r="O85" s="20">
        <f t="shared" si="4"/>
        <v>0</v>
      </c>
      <c r="P85" s="20">
        <f t="shared" si="5"/>
        <v>0</v>
      </c>
      <c r="Q85" s="21">
        <f t="shared" si="6"/>
        <v>0</v>
      </c>
      <c r="R85" s="33"/>
    </row>
    <row r="86" spans="1:18" x14ac:dyDescent="0.15">
      <c r="A86" s="37" t="s">
        <v>5</v>
      </c>
      <c r="B86" s="47"/>
      <c r="C86" s="48"/>
      <c r="D86" s="48"/>
      <c r="E86" s="49"/>
      <c r="F86" s="47"/>
      <c r="G86" s="48"/>
      <c r="H86" s="48"/>
      <c r="I86" s="49"/>
      <c r="J86" s="47"/>
      <c r="K86" s="48"/>
      <c r="L86" s="48"/>
      <c r="M86" s="49"/>
      <c r="N86" s="19">
        <f t="shared" si="4"/>
        <v>0</v>
      </c>
      <c r="O86" s="20">
        <f t="shared" si="4"/>
        <v>0</v>
      </c>
      <c r="P86" s="20">
        <f t="shared" si="5"/>
        <v>0</v>
      </c>
      <c r="Q86" s="21">
        <f t="shared" si="6"/>
        <v>0</v>
      </c>
      <c r="R86" s="33"/>
    </row>
    <row r="87" spans="1:18" x14ac:dyDescent="0.15">
      <c r="A87" s="37" t="s">
        <v>6</v>
      </c>
      <c r="B87" s="47"/>
      <c r="C87" s="48"/>
      <c r="D87" s="48"/>
      <c r="E87" s="50"/>
      <c r="F87" s="47"/>
      <c r="G87" s="48"/>
      <c r="H87" s="48"/>
      <c r="I87" s="50"/>
      <c r="J87" s="47"/>
      <c r="K87" s="48"/>
      <c r="L87" s="48"/>
      <c r="M87" s="50"/>
      <c r="N87" s="19">
        <f t="shared" si="4"/>
        <v>0</v>
      </c>
      <c r="O87" s="20">
        <f t="shared" si="4"/>
        <v>0</v>
      </c>
      <c r="P87" s="20">
        <f t="shared" si="5"/>
        <v>0</v>
      </c>
      <c r="Q87" s="22">
        <f t="shared" si="6"/>
        <v>0</v>
      </c>
      <c r="R87" s="33"/>
    </row>
    <row r="88" spans="1:18" x14ac:dyDescent="0.15">
      <c r="A88" s="37" t="s">
        <v>7</v>
      </c>
      <c r="B88" s="47"/>
      <c r="C88" s="48"/>
      <c r="D88" s="48"/>
      <c r="E88" s="49"/>
      <c r="F88" s="47"/>
      <c r="G88" s="48"/>
      <c r="H88" s="48"/>
      <c r="I88" s="49"/>
      <c r="J88" s="47"/>
      <c r="K88" s="48"/>
      <c r="L88" s="48"/>
      <c r="M88" s="49"/>
      <c r="N88" s="19">
        <f t="shared" si="4"/>
        <v>0</v>
      </c>
      <c r="O88" s="20">
        <f t="shared" si="4"/>
        <v>0</v>
      </c>
      <c r="P88" s="20">
        <f t="shared" si="5"/>
        <v>0</v>
      </c>
      <c r="Q88" s="21">
        <f t="shared" si="6"/>
        <v>0</v>
      </c>
      <c r="R88" s="33"/>
    </row>
    <row r="89" spans="1:18" x14ac:dyDescent="0.15">
      <c r="A89" s="37" t="s">
        <v>8</v>
      </c>
      <c r="B89" s="47"/>
      <c r="C89" s="48"/>
      <c r="D89" s="48"/>
      <c r="E89" s="49"/>
      <c r="F89" s="47"/>
      <c r="G89" s="48"/>
      <c r="H89" s="48"/>
      <c r="I89" s="49"/>
      <c r="J89" s="47"/>
      <c r="K89" s="48"/>
      <c r="L89" s="48"/>
      <c r="M89" s="49"/>
      <c r="N89" s="19">
        <f t="shared" si="4"/>
        <v>0</v>
      </c>
      <c r="O89" s="20">
        <f t="shared" si="4"/>
        <v>0</v>
      </c>
      <c r="P89" s="20">
        <f t="shared" si="5"/>
        <v>0</v>
      </c>
      <c r="Q89" s="21">
        <f t="shared" si="6"/>
        <v>0</v>
      </c>
      <c r="R89" s="33"/>
    </row>
    <row r="90" spans="1:18" x14ac:dyDescent="0.15">
      <c r="A90" s="37" t="s">
        <v>9</v>
      </c>
      <c r="B90" s="47"/>
      <c r="C90" s="48"/>
      <c r="D90" s="48"/>
      <c r="E90" s="51"/>
      <c r="F90" s="47"/>
      <c r="G90" s="48"/>
      <c r="H90" s="48"/>
      <c r="I90" s="51"/>
      <c r="J90" s="47"/>
      <c r="K90" s="48"/>
      <c r="L90" s="48"/>
      <c r="M90" s="51"/>
      <c r="N90" s="19">
        <f t="shared" ref="N90:O94" si="7">B74+F74+J74+B90+F90+J90</f>
        <v>0</v>
      </c>
      <c r="O90" s="20">
        <f t="shared" si="7"/>
        <v>0</v>
      </c>
      <c r="P90" s="20">
        <f>+N90-O90</f>
        <v>0</v>
      </c>
      <c r="Q90" s="23">
        <f>E74+I74+M74+E90+I90+M90</f>
        <v>0</v>
      </c>
      <c r="R90" s="33"/>
    </row>
    <row r="91" spans="1:18" x14ac:dyDescent="0.15">
      <c r="A91" s="37" t="s">
        <v>10</v>
      </c>
      <c r="B91" s="47"/>
      <c r="C91" s="48"/>
      <c r="D91" s="48"/>
      <c r="E91" s="51"/>
      <c r="F91" s="47"/>
      <c r="G91" s="48"/>
      <c r="H91" s="48"/>
      <c r="I91" s="51"/>
      <c r="J91" s="47"/>
      <c r="K91" s="48"/>
      <c r="L91" s="48"/>
      <c r="M91" s="51"/>
      <c r="N91" s="19">
        <f t="shared" si="7"/>
        <v>0</v>
      </c>
      <c r="O91" s="20">
        <f t="shared" si="7"/>
        <v>0</v>
      </c>
      <c r="P91" s="20">
        <f>+N91-O91</f>
        <v>0</v>
      </c>
      <c r="Q91" s="21">
        <f>E75+I75+M75+E91+I91+M91</f>
        <v>0</v>
      </c>
      <c r="R91" s="33"/>
    </row>
    <row r="92" spans="1:18" x14ac:dyDescent="0.15">
      <c r="A92" s="37" t="s">
        <v>11</v>
      </c>
      <c r="B92" s="52"/>
      <c r="C92" s="48"/>
      <c r="D92" s="48"/>
      <c r="E92" s="49"/>
      <c r="F92" s="52"/>
      <c r="G92" s="48"/>
      <c r="H92" s="48"/>
      <c r="I92" s="47"/>
      <c r="J92" s="52"/>
      <c r="K92" s="48"/>
      <c r="L92" s="48"/>
      <c r="M92" s="47"/>
      <c r="N92" s="24">
        <f t="shared" si="7"/>
        <v>0</v>
      </c>
      <c r="O92" s="20">
        <f t="shared" si="7"/>
        <v>0</v>
      </c>
      <c r="P92" s="20">
        <f>+N92-O92</f>
        <v>0</v>
      </c>
      <c r="Q92" s="21">
        <f>E76+I76+M76+E92+I92+M92</f>
        <v>0</v>
      </c>
      <c r="R92" s="33"/>
    </row>
    <row r="93" spans="1:18" x14ac:dyDescent="0.15">
      <c r="A93" s="37" t="s">
        <v>12</v>
      </c>
      <c r="B93" s="52"/>
      <c r="C93" s="48"/>
      <c r="D93" s="48"/>
      <c r="E93" s="51"/>
      <c r="F93" s="52"/>
      <c r="G93" s="48"/>
      <c r="H93" s="48"/>
      <c r="I93" s="47"/>
      <c r="J93" s="52"/>
      <c r="K93" s="48"/>
      <c r="L93" s="48"/>
      <c r="M93" s="47"/>
      <c r="N93" s="24">
        <f t="shared" si="7"/>
        <v>0</v>
      </c>
      <c r="O93" s="20">
        <f t="shared" si="7"/>
        <v>0</v>
      </c>
      <c r="P93" s="20">
        <f>+N93-O93</f>
        <v>0</v>
      </c>
      <c r="Q93" s="21">
        <f>E77+I77+M77+E93+I93+M93</f>
        <v>0</v>
      </c>
      <c r="R93" s="33"/>
    </row>
    <row r="94" spans="1:18" x14ac:dyDescent="0.15">
      <c r="A94" s="38" t="s">
        <v>13</v>
      </c>
      <c r="B94" s="53"/>
      <c r="C94" s="54"/>
      <c r="D94" s="55"/>
      <c r="E94" s="56"/>
      <c r="F94" s="53"/>
      <c r="G94" s="54"/>
      <c r="H94" s="55"/>
      <c r="I94" s="56"/>
      <c r="J94" s="53"/>
      <c r="K94" s="54"/>
      <c r="L94" s="55"/>
      <c r="M94" s="56"/>
      <c r="N94" s="26">
        <f t="shared" si="7"/>
        <v>0</v>
      </c>
      <c r="O94" s="12">
        <f t="shared" si="7"/>
        <v>0</v>
      </c>
      <c r="P94" s="27">
        <f>+N94-O94</f>
        <v>0</v>
      </c>
      <c r="Q94" s="28">
        <f>E78+I78+M78+E94+I94+M94</f>
        <v>0</v>
      </c>
      <c r="R94" s="33"/>
    </row>
    <row r="95" spans="1:18" x14ac:dyDescent="0.15">
      <c r="A95" s="35" t="s">
        <v>14</v>
      </c>
      <c r="B95" s="11">
        <f>SUM(B83:B94)</f>
        <v>12007.242200000001</v>
      </c>
      <c r="C95" s="11">
        <f>SUM(C83:C94)</f>
        <v>14045.699000000001</v>
      </c>
      <c r="D95" s="11">
        <f>SUM(D83:D94)</f>
        <v>-2038.4567999999999</v>
      </c>
      <c r="E95" s="13"/>
      <c r="F95" s="11">
        <f>SUM(F83:F94)</f>
        <v>991.29280000000006</v>
      </c>
      <c r="G95" s="11">
        <f>SUM(G83:G94)</f>
        <v>1180.4853000000001</v>
      </c>
      <c r="H95" s="11">
        <f>SUM(H83:H94)</f>
        <v>-189.1925</v>
      </c>
      <c r="I95" s="13"/>
      <c r="J95" s="11">
        <f>SUM(J83:J94)</f>
        <v>440.73899999999998</v>
      </c>
      <c r="K95" s="11">
        <f>SUM(K83:K94)</f>
        <v>234.2884</v>
      </c>
      <c r="L95" s="11">
        <f>SUM(L83:L94)</f>
        <v>206.45059999999998</v>
      </c>
      <c r="M95" s="13"/>
      <c r="N95" s="11">
        <f>SUM(N83:N94)</f>
        <v>126946.75749999998</v>
      </c>
      <c r="O95" s="11">
        <f>SUM(O83:O94)</f>
        <v>107165.20519999998</v>
      </c>
      <c r="P95" s="12">
        <f>SUM(P83:P94)</f>
        <v>19781.552299999996</v>
      </c>
      <c r="Q95" s="13"/>
      <c r="R95" s="33"/>
    </row>
    <row r="96" spans="1:18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2.75" x14ac:dyDescent="0.2">
      <c r="A97" s="29"/>
      <c r="B97" s="59" t="s">
        <v>28</v>
      </c>
      <c r="C97" s="60"/>
      <c r="D97" s="60"/>
      <c r="E97" s="61"/>
      <c r="F97" s="59" t="s">
        <v>33</v>
      </c>
      <c r="G97" s="60"/>
      <c r="H97" s="60"/>
      <c r="I97" s="61"/>
      <c r="J97" s="2"/>
      <c r="K97" s="2"/>
      <c r="L97" s="2"/>
      <c r="M97" s="2"/>
      <c r="N97" s="2"/>
      <c r="O97" s="2"/>
      <c r="P97" s="2"/>
      <c r="Q97" s="2"/>
    </row>
    <row r="98" spans="1:17" ht="12.75" x14ac:dyDescent="0.2">
      <c r="A98" s="34" t="s">
        <v>1</v>
      </c>
      <c r="B98" s="59" t="s">
        <v>29</v>
      </c>
      <c r="C98" s="60"/>
      <c r="D98" s="60"/>
      <c r="E98" s="61"/>
      <c r="F98" s="59" t="s">
        <v>30</v>
      </c>
      <c r="G98" s="60"/>
      <c r="H98" s="60"/>
      <c r="I98" s="61"/>
      <c r="J98" s="2"/>
      <c r="K98" s="2"/>
      <c r="L98" s="2"/>
      <c r="M98" s="2"/>
      <c r="N98" s="2"/>
      <c r="O98" s="2"/>
      <c r="P98" s="2"/>
      <c r="Q98" s="2"/>
    </row>
    <row r="99" spans="1:17" x14ac:dyDescent="0.15">
      <c r="A99" s="35"/>
      <c r="B99" s="6" t="s">
        <v>15</v>
      </c>
      <c r="C99" s="7" t="s">
        <v>16</v>
      </c>
      <c r="D99" s="8" t="s">
        <v>17</v>
      </c>
      <c r="E99" s="9" t="s">
        <v>18</v>
      </c>
      <c r="F99" s="6" t="s">
        <v>15</v>
      </c>
      <c r="G99" s="7" t="s">
        <v>16</v>
      </c>
      <c r="H99" s="8" t="s">
        <v>17</v>
      </c>
      <c r="I99" s="9" t="s">
        <v>18</v>
      </c>
      <c r="J99" s="2"/>
      <c r="K99" s="2"/>
      <c r="L99" s="2"/>
      <c r="M99" s="2"/>
      <c r="N99" s="2"/>
      <c r="O99" s="2"/>
      <c r="P99" s="2"/>
      <c r="Q99" s="2"/>
    </row>
    <row r="100" spans="1:17" x14ac:dyDescent="0.15">
      <c r="A100" s="36" t="s">
        <v>2</v>
      </c>
      <c r="B100" s="45">
        <v>3114.6260000000002</v>
      </c>
      <c r="C100" s="45">
        <v>2431.2869000000001</v>
      </c>
      <c r="D100" s="45">
        <v>683.33910000000014</v>
      </c>
      <c r="E100" s="49">
        <v>358787.61229999998</v>
      </c>
      <c r="F100" s="45">
        <v>7322.3585999999996</v>
      </c>
      <c r="G100" s="45">
        <v>5423.0583999999999</v>
      </c>
      <c r="H100" s="45">
        <v>1899.3001999999997</v>
      </c>
      <c r="I100" s="50">
        <v>227471.3866</v>
      </c>
      <c r="J100" s="2"/>
      <c r="K100" s="2"/>
      <c r="L100" s="2"/>
      <c r="M100" s="2"/>
      <c r="N100" s="2"/>
      <c r="O100" s="2"/>
      <c r="P100" s="2"/>
      <c r="Q100" s="2"/>
    </row>
    <row r="101" spans="1:17" x14ac:dyDescent="0.15">
      <c r="A101" s="37" t="s">
        <v>3</v>
      </c>
      <c r="B101" s="48"/>
      <c r="C101" s="48"/>
      <c r="D101" s="48"/>
      <c r="E101" s="49"/>
      <c r="F101" s="48"/>
      <c r="G101" s="48"/>
      <c r="H101" s="48"/>
      <c r="I101" s="49"/>
      <c r="J101" s="2"/>
      <c r="K101" s="2"/>
      <c r="L101" s="2"/>
      <c r="M101" s="2"/>
      <c r="N101" s="2"/>
      <c r="O101" s="2"/>
      <c r="P101" s="2"/>
      <c r="Q101" s="2"/>
    </row>
    <row r="102" spans="1:17" x14ac:dyDescent="0.15">
      <c r="A102" s="37" t="s">
        <v>4</v>
      </c>
      <c r="B102" s="48"/>
      <c r="C102" s="48"/>
      <c r="D102" s="48"/>
      <c r="E102" s="50"/>
      <c r="F102" s="48"/>
      <c r="G102" s="48"/>
      <c r="H102" s="48"/>
      <c r="I102" s="49"/>
      <c r="J102" s="2"/>
      <c r="K102" s="2"/>
      <c r="L102" s="2"/>
      <c r="M102" s="2"/>
      <c r="N102" s="2"/>
      <c r="O102" s="2"/>
      <c r="P102" s="2"/>
      <c r="Q102" s="2"/>
    </row>
    <row r="103" spans="1:17" x14ac:dyDescent="0.15">
      <c r="A103" s="37" t="s">
        <v>5</v>
      </c>
      <c r="B103" s="48"/>
      <c r="C103" s="48"/>
      <c r="D103" s="48"/>
      <c r="E103" s="49"/>
      <c r="F103" s="48"/>
      <c r="G103" s="48"/>
      <c r="H103" s="48"/>
      <c r="I103" s="50"/>
      <c r="J103" s="2"/>
      <c r="K103" s="2"/>
      <c r="L103" s="2"/>
      <c r="M103" s="2"/>
      <c r="N103" s="2"/>
      <c r="O103" s="2"/>
      <c r="P103" s="2"/>
      <c r="Q103" s="2"/>
    </row>
    <row r="104" spans="1:17" x14ac:dyDescent="0.15">
      <c r="A104" s="37" t="s">
        <v>6</v>
      </c>
      <c r="B104" s="48"/>
      <c r="C104" s="48"/>
      <c r="D104" s="48"/>
      <c r="E104" s="49"/>
      <c r="F104" s="48"/>
      <c r="G104" s="48"/>
      <c r="H104" s="48"/>
      <c r="I104" s="50"/>
      <c r="J104" s="2"/>
      <c r="K104" s="2"/>
      <c r="L104" s="2"/>
      <c r="M104" s="2"/>
      <c r="N104" s="2"/>
      <c r="O104" s="2"/>
      <c r="P104" s="2"/>
      <c r="Q104" s="2"/>
    </row>
    <row r="105" spans="1:17" x14ac:dyDescent="0.15">
      <c r="A105" s="37" t="s">
        <v>7</v>
      </c>
      <c r="B105" s="48"/>
      <c r="C105" s="48"/>
      <c r="D105" s="48"/>
      <c r="E105" s="50"/>
      <c r="F105" s="48"/>
      <c r="G105" s="48"/>
      <c r="H105" s="48"/>
      <c r="I105" s="49"/>
      <c r="J105" s="2"/>
      <c r="K105" s="2"/>
      <c r="L105" s="2"/>
      <c r="M105" s="2"/>
      <c r="N105" s="2"/>
      <c r="O105" s="2"/>
      <c r="P105" s="2"/>
      <c r="Q105" s="2"/>
    </row>
    <row r="106" spans="1:17" x14ac:dyDescent="0.15">
      <c r="A106" s="37" t="s">
        <v>8</v>
      </c>
      <c r="B106" s="48"/>
      <c r="C106" s="48"/>
      <c r="D106" s="48"/>
      <c r="E106" s="49"/>
      <c r="F106" s="48"/>
      <c r="G106" s="48"/>
      <c r="H106" s="48"/>
      <c r="I106" s="49"/>
      <c r="J106" s="2"/>
      <c r="K106" s="2"/>
      <c r="L106" s="2"/>
      <c r="M106" s="2"/>
      <c r="N106" s="2"/>
      <c r="O106" s="2"/>
      <c r="P106" s="2"/>
      <c r="Q106" s="2"/>
    </row>
    <row r="107" spans="1:17" x14ac:dyDescent="0.15">
      <c r="A107" s="37" t="s">
        <v>9</v>
      </c>
      <c r="B107" s="48"/>
      <c r="C107" s="48"/>
      <c r="D107" s="48"/>
      <c r="E107" s="49"/>
      <c r="F107" s="48"/>
      <c r="G107" s="48"/>
      <c r="H107" s="48"/>
      <c r="I107" s="50"/>
      <c r="J107" s="2"/>
      <c r="K107" s="2"/>
      <c r="L107" s="2"/>
      <c r="M107" s="2"/>
      <c r="N107" s="2"/>
      <c r="O107" s="2"/>
      <c r="P107" s="2"/>
      <c r="Q107" s="2"/>
    </row>
    <row r="108" spans="1:17" x14ac:dyDescent="0.15">
      <c r="A108" s="37" t="s">
        <v>10</v>
      </c>
      <c r="B108" s="48"/>
      <c r="C108" s="48"/>
      <c r="D108" s="48"/>
      <c r="E108" s="50"/>
      <c r="F108" s="48"/>
      <c r="G108" s="48"/>
      <c r="H108" s="48"/>
      <c r="I108" s="50"/>
      <c r="J108" s="2"/>
      <c r="K108" s="2"/>
      <c r="L108" s="2"/>
      <c r="M108" s="2"/>
      <c r="N108" s="2"/>
      <c r="O108" s="2"/>
      <c r="P108" s="2"/>
      <c r="Q108" s="2"/>
    </row>
    <row r="109" spans="1:17" x14ac:dyDescent="0.15">
      <c r="A109" s="37" t="s">
        <v>11</v>
      </c>
      <c r="B109" s="48"/>
      <c r="C109" s="48"/>
      <c r="D109" s="48"/>
      <c r="E109" s="49"/>
      <c r="F109" s="48"/>
      <c r="G109" s="48"/>
      <c r="H109" s="48"/>
      <c r="I109" s="49"/>
      <c r="J109" s="2"/>
      <c r="K109" s="2"/>
      <c r="L109" s="2"/>
      <c r="M109" s="2"/>
      <c r="N109" s="2"/>
      <c r="O109" s="2"/>
      <c r="P109" s="2"/>
      <c r="Q109" s="2"/>
    </row>
    <row r="110" spans="1:17" x14ac:dyDescent="0.15">
      <c r="A110" s="37" t="s">
        <v>12</v>
      </c>
      <c r="B110" s="48"/>
      <c r="C110" s="48"/>
      <c r="D110" s="48"/>
      <c r="E110" s="49"/>
      <c r="F110" s="48"/>
      <c r="G110" s="48"/>
      <c r="H110" s="48"/>
      <c r="I110" s="49"/>
      <c r="J110" s="2"/>
      <c r="K110" s="2"/>
      <c r="L110" s="2"/>
      <c r="M110" s="2"/>
      <c r="N110" s="2"/>
      <c r="O110" s="2"/>
      <c r="P110" s="2"/>
      <c r="Q110" s="2"/>
    </row>
    <row r="111" spans="1:17" x14ac:dyDescent="0.15">
      <c r="A111" s="38" t="s">
        <v>13</v>
      </c>
      <c r="B111" s="54"/>
      <c r="C111" s="54"/>
      <c r="D111" s="55"/>
      <c r="E111" s="57"/>
      <c r="F111" s="54"/>
      <c r="G111" s="54"/>
      <c r="H111" s="55"/>
      <c r="I111" s="57"/>
      <c r="J111" s="2"/>
      <c r="K111" s="2"/>
      <c r="L111" s="2"/>
      <c r="M111" s="2"/>
      <c r="N111" s="2"/>
      <c r="O111" s="2"/>
      <c r="P111" s="2"/>
      <c r="Q111" s="2"/>
    </row>
    <row r="112" spans="1:17" x14ac:dyDescent="0.15">
      <c r="A112" s="35" t="s">
        <v>14</v>
      </c>
      <c r="B112" s="11">
        <f>SUM(B100:B111)</f>
        <v>3114.6260000000002</v>
      </c>
      <c r="C112" s="11">
        <f>SUM(C100:C111)</f>
        <v>2431.2869000000001</v>
      </c>
      <c r="D112" s="11">
        <f>SUM(D100:D111)</f>
        <v>683.33910000000014</v>
      </c>
      <c r="E112" s="13"/>
      <c r="F112" s="11">
        <f>SUM(F100:F111)</f>
        <v>7322.3585999999996</v>
      </c>
      <c r="G112" s="11">
        <f>SUM(G100:G111)</f>
        <v>5423.0583999999999</v>
      </c>
      <c r="H112" s="11">
        <f>SUM(H100:H111)</f>
        <v>1899.3001999999997</v>
      </c>
      <c r="I112" s="13"/>
      <c r="J112" s="2"/>
      <c r="K112" s="2"/>
      <c r="L112" s="2"/>
      <c r="M112" s="2"/>
      <c r="N112" s="2"/>
      <c r="O112" s="2"/>
      <c r="P112" s="2"/>
      <c r="Q112" s="2"/>
    </row>
    <row r="113" spans="1:17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15">
      <c r="A115" s="40" t="s">
        <v>26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15">
      <c r="A116" s="41" t="s">
        <v>25</v>
      </c>
      <c r="B116" s="31"/>
      <c r="C116" s="31"/>
      <c r="D116" s="31"/>
      <c r="E116" s="31"/>
      <c r="F116" s="31"/>
      <c r="G116" s="2"/>
      <c r="H116" s="2"/>
      <c r="I116" s="2"/>
      <c r="J116" s="2"/>
      <c r="K116" s="2"/>
      <c r="L116" s="2"/>
      <c r="M116" s="2"/>
      <c r="N116" s="2"/>
    </row>
  </sheetData>
  <mergeCells count="22">
    <mergeCell ref="J81:M81"/>
    <mergeCell ref="N81:Q81"/>
    <mergeCell ref="N24:Q24"/>
    <mergeCell ref="B65:E65"/>
    <mergeCell ref="F65:I65"/>
    <mergeCell ref="J65:M65"/>
    <mergeCell ref="B41:E41"/>
    <mergeCell ref="F41:I41"/>
    <mergeCell ref="B8:E8"/>
    <mergeCell ref="F8:I8"/>
    <mergeCell ref="J8:M8"/>
    <mergeCell ref="B24:E24"/>
    <mergeCell ref="F24:I24"/>
    <mergeCell ref="J24:M24"/>
    <mergeCell ref="B97:E97"/>
    <mergeCell ref="F97:I97"/>
    <mergeCell ref="B98:E98"/>
    <mergeCell ref="F98:I98"/>
    <mergeCell ref="B40:E40"/>
    <mergeCell ref="F40:I40"/>
    <mergeCell ref="B81:E81"/>
    <mergeCell ref="F81:I81"/>
  </mergeCells>
  <phoneticPr fontId="1" type="noConversion"/>
  <conditionalFormatting sqref="N19:N20 N90:N93 Q90:Q93">
    <cfRule type="cellIs" dxfId="7" priority="922" stopIfTrue="1" operator="lessThan">
      <formula>0</formula>
    </cfRule>
  </conditionalFormatting>
  <conditionalFormatting sqref="B43:C43">
    <cfRule type="cellIs" dxfId="6" priority="7" stopIfTrue="1" operator="lessThan">
      <formula>0</formula>
    </cfRule>
  </conditionalFormatting>
  <conditionalFormatting sqref="F43:F53">
    <cfRule type="cellIs" dxfId="5" priority="3" stopIfTrue="1" operator="lessThan">
      <formula>0</formula>
    </cfRule>
  </conditionalFormatting>
  <conditionalFormatting sqref="G43">
    <cfRule type="cellIs" dxfId="4" priority="5" stopIfTrue="1" operator="lessThan">
      <formula>0</formula>
    </cfRule>
  </conditionalFormatting>
  <conditionalFormatting sqref="H43 H46">
    <cfRule type="cellIs" dxfId="3" priority="6" stopIfTrue="1" operator="lessThan">
      <formula>0</formula>
    </cfRule>
  </conditionalFormatting>
  <conditionalFormatting sqref="I43">
    <cfRule type="cellIs" dxfId="2" priority="4" stopIfTrue="1" operator="lessThan">
      <formula>0</formula>
    </cfRule>
  </conditionalFormatting>
  <conditionalFormatting sqref="B100:C100">
    <cfRule type="cellIs" dxfId="1" priority="2" stopIfTrue="1" operator="lessThan">
      <formula>0</formula>
    </cfRule>
  </conditionalFormatting>
  <conditionalFormatting sqref="F100:G100">
    <cfRule type="cellIs" dxfId="0" priority="1" stopIfTrue="1" operator="less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>
    <oddHeader>&amp;C&amp;G</oddHeader>
  </headerFooter>
  <rowBreaks count="2" manualBreakCount="2">
    <brk id="58" max="16383" man="1"/>
    <brk id="116" max="16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1E17AF-99EA-4C85-ACEB-9BA83E5FE1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4BC68C-9D46-407C-A88A-B9ABD5FA8C10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607566f-1f79-4f5d-83a9-e2ecf0037801"/>
    <ds:schemaRef ds:uri="4d81acc2-f705-4b52-a6f2-f401f3ddbbbe"/>
  </ds:schemaRefs>
</ds:datastoreItem>
</file>

<file path=customXml/itemProps3.xml><?xml version="1.0" encoding="utf-8"?>
<ds:datastoreItem xmlns:ds="http://schemas.openxmlformats.org/officeDocument/2006/customXml" ds:itemID="{1B2D17CE-2140-41AA-A529-6731024AD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Funds 2025</vt:lpstr>
      <vt:lpstr>'Funds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2024-08-08T10:27:10Z</cp:lastPrinted>
  <dcterms:created xsi:type="dcterms:W3CDTF">2010-02-10T19:11:15Z</dcterms:created>
  <dcterms:modified xsi:type="dcterms:W3CDTF">2025-02-07T12:56:08Z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3475000</vt:r8>
  </property>
  <property fmtid="{D5CDD505-2E9C-101B-9397-08002B2CF9AE}" pid="4" name="MediaServiceImageTags">
    <vt:lpwstr/>
  </property>
</Properties>
</file>