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https://fondbolagen.sharepoint.com/Shared Documents/ALLA/Statistik/Webbplats statistik/Fondsparande efter ESG/"/>
    </mc:Choice>
  </mc:AlternateContent>
  <xr:revisionPtr revIDLastSave="28" documentId="8_{F4CD5F69-24FE-40AD-A712-7D5ADF724AF0}" xr6:coauthVersionLast="47" xr6:coauthVersionMax="47" xr10:uidLastSave="{8083212A-FA5E-4931-8301-7B992E57336E}"/>
  <bookViews>
    <workbookView xWindow="-120" yWindow="-120" windowWidth="29040" windowHeight="17640" activeTab="1" xr2:uid="{00000000-000D-0000-FFFF-FFFF00000000}"/>
  </bookViews>
  <sheets>
    <sheet name="2025" sheetId="2" r:id="rId1"/>
    <sheet name="Q1" sheetId="3" r:id="rId2"/>
    <sheet name="Q2" sheetId="4" r:id="rId3"/>
    <sheet name="Q3" sheetId="5" r:id="rId4"/>
    <sheet name="Q4" sheetId="6" r:id="rId5"/>
  </sheets>
  <definedNames>
    <definedName name="_xlnm.Print_Area" localSheetId="0">'2025'!$A$1:$J$78</definedName>
    <definedName name="_xlnm.Print_Area" localSheetId="1">'Q1'!$A$1:$G$78</definedName>
    <definedName name="_xlnm.Print_Area" localSheetId="2">'Q2'!$A$1:$G$78</definedName>
    <definedName name="_xlnm.Print_Area" localSheetId="3">'Q3'!$A$1:$G$78</definedName>
    <definedName name="_xlnm.Print_Area" localSheetId="4">'Q4'!$A$1:$G$78</definedName>
    <definedName name="_xlnm.Print_Titles" localSheetId="0">'2025'!$1:$8</definedName>
    <definedName name="_xlnm.Print_Titles" localSheetId="1">'Q1'!$1:$8</definedName>
    <definedName name="_xlnm.Print_Titles" localSheetId="2">'Q2'!$1:$8</definedName>
    <definedName name="_xlnm.Print_Titles" localSheetId="3">'Q3'!$1:$8</definedName>
    <definedName name="_xlnm.Print_Titles" localSheetId="4">'Q4'!$1:$8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3" i="2" l="1"/>
  <c r="I62" i="2"/>
  <c r="I61" i="2"/>
  <c r="I55" i="2"/>
  <c r="I54" i="2"/>
  <c r="I53" i="2"/>
  <c r="I47" i="2"/>
  <c r="I46" i="2"/>
  <c r="I45" i="2"/>
  <c r="I39" i="2"/>
  <c r="I38" i="2"/>
  <c r="I37" i="2"/>
  <c r="I31" i="2"/>
  <c r="I30" i="2"/>
  <c r="I29" i="2"/>
  <c r="I23" i="2"/>
  <c r="I22" i="2"/>
  <c r="I21" i="2"/>
  <c r="G63" i="2"/>
  <c r="G62" i="2"/>
  <c r="G61" i="2"/>
  <c r="G55" i="2"/>
  <c r="G54" i="2"/>
  <c r="G53" i="2"/>
  <c r="G47" i="2"/>
  <c r="G46" i="2"/>
  <c r="G45" i="2"/>
  <c r="G39" i="2"/>
  <c r="G38" i="2"/>
  <c r="G37" i="2"/>
  <c r="G31" i="2"/>
  <c r="G30" i="2"/>
  <c r="G29" i="2"/>
  <c r="G23" i="2"/>
  <c r="G22" i="2"/>
  <c r="G21" i="2"/>
  <c r="F63" i="6"/>
  <c r="D63" i="6"/>
  <c r="F62" i="6"/>
  <c r="D62" i="6"/>
  <c r="F61" i="6"/>
  <c r="F64" i="6" s="1"/>
  <c r="D61" i="6"/>
  <c r="F55" i="6"/>
  <c r="D55" i="6"/>
  <c r="F54" i="6"/>
  <c r="F56" i="6" s="1"/>
  <c r="D54" i="6"/>
  <c r="F53" i="6"/>
  <c r="D53" i="6"/>
  <c r="F47" i="6"/>
  <c r="D47" i="6"/>
  <c r="F46" i="6"/>
  <c r="D46" i="6"/>
  <c r="F45" i="6"/>
  <c r="D45" i="6"/>
  <c r="F39" i="6"/>
  <c r="D39" i="6"/>
  <c r="F38" i="6"/>
  <c r="F40" i="6" s="1"/>
  <c r="D38" i="6"/>
  <c r="F37" i="6"/>
  <c r="D37" i="6"/>
  <c r="F31" i="6"/>
  <c r="D31" i="6"/>
  <c r="F30" i="6"/>
  <c r="D30" i="6"/>
  <c r="F29" i="6"/>
  <c r="D29" i="6"/>
  <c r="F23" i="6"/>
  <c r="D23" i="6"/>
  <c r="F22" i="6"/>
  <c r="F24" i="6" s="1"/>
  <c r="D22" i="6"/>
  <c r="F21" i="6"/>
  <c r="D21" i="6"/>
  <c r="F32" i="6" l="1"/>
  <c r="F48" i="6"/>
  <c r="D32" i="6"/>
  <c r="D48" i="6"/>
  <c r="D64" i="6"/>
  <c r="D24" i="6"/>
  <c r="D40" i="6"/>
  <c r="D56" i="6"/>
  <c r="F30" i="5" l="1"/>
  <c r="F63" i="5"/>
  <c r="D63" i="5"/>
  <c r="F62" i="5"/>
  <c r="D62" i="5"/>
  <c r="F61" i="5"/>
  <c r="F64" i="5" s="1"/>
  <c r="D61" i="5"/>
  <c r="D64" i="5" s="1"/>
  <c r="F55" i="5"/>
  <c r="D55" i="5"/>
  <c r="F54" i="5"/>
  <c r="D54" i="5"/>
  <c r="F53" i="5"/>
  <c r="F56" i="5" s="1"/>
  <c r="D53" i="5"/>
  <c r="D56" i="5" s="1"/>
  <c r="F47" i="5"/>
  <c r="D47" i="5"/>
  <c r="F46" i="5"/>
  <c r="D46" i="5"/>
  <c r="F45" i="5"/>
  <c r="F48" i="5" s="1"/>
  <c r="D45" i="5"/>
  <c r="D48" i="5" s="1"/>
  <c r="F39" i="5"/>
  <c r="D39" i="5"/>
  <c r="F38" i="5"/>
  <c r="D38" i="5"/>
  <c r="F37" i="5"/>
  <c r="F40" i="5" s="1"/>
  <c r="D37" i="5"/>
  <c r="D40" i="5" s="1"/>
  <c r="F31" i="5"/>
  <c r="D31" i="5"/>
  <c r="D30" i="5"/>
  <c r="F29" i="5"/>
  <c r="F32" i="5" s="1"/>
  <c r="D29" i="5"/>
  <c r="D32" i="5" s="1"/>
  <c r="F23" i="5"/>
  <c r="D23" i="5"/>
  <c r="F22" i="5"/>
  <c r="D22" i="5"/>
  <c r="F21" i="5"/>
  <c r="F24" i="5" s="1"/>
  <c r="D21" i="5"/>
  <c r="D24" i="5" s="1"/>
  <c r="E63" i="2" l="1"/>
  <c r="D63" i="2"/>
  <c r="C63" i="2"/>
  <c r="C64" i="2" s="1"/>
  <c r="E62" i="2"/>
  <c r="D62" i="2"/>
  <c r="C62" i="2"/>
  <c r="E61" i="2"/>
  <c r="D61" i="2"/>
  <c r="C61" i="2"/>
  <c r="E55" i="2"/>
  <c r="D55" i="2"/>
  <c r="C55" i="2"/>
  <c r="C56" i="2" s="1"/>
  <c r="E54" i="2"/>
  <c r="D54" i="2"/>
  <c r="C54" i="2"/>
  <c r="E53" i="2"/>
  <c r="E56" i="2" s="1"/>
  <c r="D53" i="2"/>
  <c r="C53" i="2"/>
  <c r="E47" i="2"/>
  <c r="D47" i="2"/>
  <c r="C47" i="2"/>
  <c r="E46" i="2"/>
  <c r="D46" i="2"/>
  <c r="C46" i="2"/>
  <c r="E45" i="2"/>
  <c r="D45" i="2"/>
  <c r="C45" i="2"/>
  <c r="E39" i="2"/>
  <c r="D39" i="2"/>
  <c r="C39" i="2"/>
  <c r="E38" i="2"/>
  <c r="D38" i="2"/>
  <c r="C38" i="2"/>
  <c r="E37" i="2"/>
  <c r="D37" i="2"/>
  <c r="C37" i="2"/>
  <c r="C40" i="2" s="1"/>
  <c r="E31" i="2"/>
  <c r="D31" i="2"/>
  <c r="C31" i="2"/>
  <c r="E30" i="2"/>
  <c r="D30" i="2"/>
  <c r="C30" i="2"/>
  <c r="E29" i="2"/>
  <c r="D29" i="2"/>
  <c r="C29" i="2"/>
  <c r="E22" i="2"/>
  <c r="E23" i="2"/>
  <c r="E21" i="2"/>
  <c r="D22" i="2"/>
  <c r="D23" i="2"/>
  <c r="D21" i="2"/>
  <c r="C23" i="2"/>
  <c r="C22" i="2"/>
  <c r="C21" i="2"/>
  <c r="F63" i="4"/>
  <c r="D63" i="4"/>
  <c r="F62" i="4"/>
  <c r="D62" i="4"/>
  <c r="F61" i="4"/>
  <c r="F64" i="4" s="1"/>
  <c r="D61" i="4"/>
  <c r="D64" i="4" s="1"/>
  <c r="F55" i="4"/>
  <c r="D55" i="4"/>
  <c r="F54" i="4"/>
  <c r="D54" i="4"/>
  <c r="F53" i="4"/>
  <c r="D53" i="4"/>
  <c r="D56" i="4" s="1"/>
  <c r="F47" i="4"/>
  <c r="D47" i="4"/>
  <c r="F46" i="4"/>
  <c r="F48" i="4" s="1"/>
  <c r="D46" i="4"/>
  <c r="F45" i="4"/>
  <c r="D45" i="4"/>
  <c r="D48" i="4" s="1"/>
  <c r="F39" i="4"/>
  <c r="D39" i="4"/>
  <c r="F38" i="4"/>
  <c r="D38" i="4"/>
  <c r="F37" i="4"/>
  <c r="D37" i="4"/>
  <c r="D40" i="4" s="1"/>
  <c r="F31" i="4"/>
  <c r="D31" i="4"/>
  <c r="F30" i="4"/>
  <c r="F32" i="4" s="1"/>
  <c r="D30" i="4"/>
  <c r="F29" i="4"/>
  <c r="D29" i="4"/>
  <c r="D32" i="4" s="1"/>
  <c r="F23" i="4"/>
  <c r="D23" i="4"/>
  <c r="F22" i="4"/>
  <c r="D22" i="4"/>
  <c r="F21" i="4"/>
  <c r="D21" i="4"/>
  <c r="D24" i="4" s="1"/>
  <c r="D64" i="3"/>
  <c r="F63" i="3"/>
  <c r="D63" i="3"/>
  <c r="F62" i="3"/>
  <c r="D62" i="3"/>
  <c r="F61" i="3"/>
  <c r="F64" i="3" s="1"/>
  <c r="D61" i="3"/>
  <c r="F55" i="3"/>
  <c r="D55" i="3"/>
  <c r="F54" i="3"/>
  <c r="F56" i="3" s="1"/>
  <c r="D54" i="3"/>
  <c r="F53" i="3"/>
  <c r="D53" i="3"/>
  <c r="D56" i="3" s="1"/>
  <c r="F47" i="3"/>
  <c r="D47" i="3"/>
  <c r="F46" i="3"/>
  <c r="D46" i="3"/>
  <c r="F45" i="3"/>
  <c r="D45" i="3"/>
  <c r="F39" i="3"/>
  <c r="D39" i="3"/>
  <c r="F38" i="3"/>
  <c r="D38" i="3"/>
  <c r="F37" i="3"/>
  <c r="D37" i="3"/>
  <c r="F32" i="3"/>
  <c r="F31" i="3"/>
  <c r="D31" i="3"/>
  <c r="F30" i="3"/>
  <c r="D30" i="3"/>
  <c r="F29" i="3"/>
  <c r="D29" i="3"/>
  <c r="F23" i="3"/>
  <c r="D23" i="3"/>
  <c r="F22" i="3"/>
  <c r="D22" i="3"/>
  <c r="F21" i="3"/>
  <c r="D21" i="3"/>
  <c r="F48" i="3" l="1"/>
  <c r="D40" i="3"/>
  <c r="D24" i="3"/>
  <c r="D56" i="2"/>
  <c r="D64" i="2"/>
  <c r="F24" i="4"/>
  <c r="F40" i="4"/>
  <c r="F56" i="4"/>
  <c r="C48" i="2"/>
  <c r="F24" i="3"/>
  <c r="F40" i="3"/>
  <c r="D32" i="3"/>
  <c r="D48" i="3"/>
  <c r="E40" i="2"/>
  <c r="E48" i="2"/>
  <c r="E24" i="2"/>
  <c r="C24" i="2"/>
  <c r="D32" i="2"/>
  <c r="D48" i="2"/>
  <c r="E64" i="2"/>
  <c r="D40" i="2"/>
  <c r="E32" i="2"/>
  <c r="C32" i="2"/>
  <c r="D24" i="2"/>
  <c r="B63" i="2" l="1"/>
  <c r="F63" i="2" s="1"/>
  <c r="B62" i="2"/>
  <c r="F62" i="2" s="1"/>
  <c r="G64" i="2"/>
  <c r="B61" i="2"/>
  <c r="F61" i="2" s="1"/>
  <c r="B55" i="2"/>
  <c r="F55" i="2" s="1"/>
  <c r="I56" i="2"/>
  <c r="B54" i="2"/>
  <c r="F54" i="2" s="1"/>
  <c r="G56" i="2"/>
  <c r="B53" i="2"/>
  <c r="F53" i="2" s="1"/>
  <c r="B47" i="2"/>
  <c r="F47" i="2" s="1"/>
  <c r="B46" i="2"/>
  <c r="F46" i="2" s="1"/>
  <c r="G48" i="2"/>
  <c r="B45" i="2"/>
  <c r="F45" i="2" s="1"/>
  <c r="B39" i="2"/>
  <c r="F39" i="2" s="1"/>
  <c r="B38" i="2"/>
  <c r="F38" i="2" s="1"/>
  <c r="G40" i="2"/>
  <c r="B37" i="2"/>
  <c r="F37" i="2" s="1"/>
  <c r="B31" i="2"/>
  <c r="F31" i="2" s="1"/>
  <c r="B30" i="2"/>
  <c r="F30" i="2" s="1"/>
  <c r="G32" i="2"/>
  <c r="B29" i="2"/>
  <c r="F29" i="2" s="1"/>
  <c r="G24" i="2"/>
  <c r="H23" i="2" s="1"/>
  <c r="B23" i="2"/>
  <c r="F23" i="2" s="1"/>
  <c r="B22" i="2"/>
  <c r="F22" i="2" s="1"/>
  <c r="B21" i="2"/>
  <c r="F21" i="2" s="1"/>
  <c r="H21" i="2"/>
  <c r="F48" i="2" l="1"/>
  <c r="F56" i="2"/>
  <c r="F32" i="2"/>
  <c r="F40" i="2"/>
  <c r="F24" i="2"/>
  <c r="F64" i="2"/>
  <c r="J54" i="2"/>
  <c r="J53" i="2"/>
  <c r="J55" i="2"/>
  <c r="H31" i="2"/>
  <c r="H30" i="2"/>
  <c r="H29" i="2"/>
  <c r="H39" i="2"/>
  <c r="H38" i="2"/>
  <c r="H37" i="2"/>
  <c r="H45" i="2"/>
  <c r="H47" i="2"/>
  <c r="H46" i="2"/>
  <c r="H54" i="2"/>
  <c r="H53" i="2"/>
  <c r="H55" i="2"/>
  <c r="H63" i="2"/>
  <c r="H62" i="2"/>
  <c r="H61" i="2"/>
  <c r="B56" i="2"/>
  <c r="B24" i="2"/>
  <c r="B40" i="2"/>
  <c r="I40" i="2"/>
  <c r="B32" i="2"/>
  <c r="B48" i="2"/>
  <c r="B64" i="2"/>
  <c r="I64" i="2"/>
  <c r="I32" i="2"/>
  <c r="I48" i="2"/>
  <c r="H22" i="2"/>
  <c r="H24" i="2" s="1"/>
  <c r="I24" i="2"/>
  <c r="J21" i="2" s="1"/>
  <c r="E14" i="6"/>
  <c r="E13" i="6"/>
  <c r="E12" i="6"/>
  <c r="C14" i="6"/>
  <c r="C13" i="6"/>
  <c r="C12" i="6"/>
  <c r="H56" i="2" l="1"/>
  <c r="J31" i="2"/>
  <c r="J30" i="2"/>
  <c r="J29" i="2"/>
  <c r="J45" i="2"/>
  <c r="J46" i="2"/>
  <c r="J47" i="2"/>
  <c r="J63" i="2"/>
  <c r="J62" i="2"/>
  <c r="J61" i="2"/>
  <c r="J38" i="2"/>
  <c r="J37" i="2"/>
  <c r="J39" i="2"/>
  <c r="H64" i="2"/>
  <c r="H32" i="2"/>
  <c r="H40" i="2"/>
  <c r="H48" i="2"/>
  <c r="J23" i="2"/>
  <c r="J22" i="2"/>
  <c r="C15" i="6"/>
  <c r="E15" i="6"/>
  <c r="D14" i="6"/>
  <c r="B14" i="6"/>
  <c r="D13" i="6"/>
  <c r="B13" i="6"/>
  <c r="D12" i="6"/>
  <c r="B12" i="6"/>
  <c r="E14" i="5"/>
  <c r="C14" i="5"/>
  <c r="B14" i="5"/>
  <c r="E13" i="5"/>
  <c r="C13" i="5"/>
  <c r="B13" i="5"/>
  <c r="E12" i="5"/>
  <c r="C12" i="5"/>
  <c r="B12" i="5"/>
  <c r="E14" i="4"/>
  <c r="C14" i="4"/>
  <c r="B14" i="4"/>
  <c r="E13" i="4"/>
  <c r="C13" i="4"/>
  <c r="B13" i="4"/>
  <c r="E12" i="4"/>
  <c r="C12" i="4"/>
  <c r="B12" i="4"/>
  <c r="E14" i="3"/>
  <c r="C14" i="3"/>
  <c r="B14" i="3"/>
  <c r="E13" i="3"/>
  <c r="C13" i="3"/>
  <c r="B13" i="3"/>
  <c r="E12" i="3"/>
  <c r="C12" i="3"/>
  <c r="B12" i="3"/>
  <c r="J48" i="2" l="1"/>
  <c r="J24" i="2"/>
  <c r="J40" i="2"/>
  <c r="J56" i="2"/>
  <c r="J32" i="2"/>
  <c r="J64" i="2"/>
  <c r="F14" i="6"/>
  <c r="F12" i="6"/>
  <c r="F13" i="6"/>
  <c r="B15" i="6"/>
  <c r="D15" i="6"/>
  <c r="B15" i="5"/>
  <c r="C15" i="5"/>
  <c r="D13" i="5" s="1"/>
  <c r="E15" i="5"/>
  <c r="F14" i="5" s="1"/>
  <c r="B15" i="4"/>
  <c r="C15" i="4"/>
  <c r="D13" i="4" s="1"/>
  <c r="E15" i="4"/>
  <c r="F12" i="4" s="1"/>
  <c r="C15" i="3"/>
  <c r="D12" i="3" s="1"/>
  <c r="B15" i="3"/>
  <c r="E15" i="3"/>
  <c r="F14" i="3" s="1"/>
  <c r="F13" i="4" l="1"/>
  <c r="F14" i="4"/>
  <c r="F15" i="6"/>
  <c r="F13" i="5"/>
  <c r="F12" i="5"/>
  <c r="D12" i="5"/>
  <c r="D14" i="5"/>
  <c r="D14" i="4"/>
  <c r="D12" i="4"/>
  <c r="D14" i="3"/>
  <c r="F13" i="3"/>
  <c r="D13" i="3"/>
  <c r="F12" i="3"/>
  <c r="F15" i="4" l="1"/>
  <c r="F15" i="5"/>
  <c r="D15" i="4"/>
  <c r="D15" i="3"/>
  <c r="D15" i="5"/>
  <c r="F15" i="3"/>
  <c r="G14" i="2" l="1"/>
  <c r="I14" i="2" l="1"/>
  <c r="I13" i="2"/>
  <c r="I12" i="2"/>
  <c r="I15" i="2" l="1"/>
  <c r="J13" i="2" s="1"/>
  <c r="B12" i="2"/>
  <c r="C12" i="2"/>
  <c r="D12" i="2"/>
  <c r="E12" i="2"/>
  <c r="B13" i="2"/>
  <c r="C13" i="2"/>
  <c r="D13" i="2"/>
  <c r="E13" i="2"/>
  <c r="B14" i="2"/>
  <c r="C14" i="2"/>
  <c r="D14" i="2"/>
  <c r="E14" i="2"/>
  <c r="J12" i="2" l="1"/>
  <c r="E15" i="2"/>
  <c r="D15" i="2"/>
  <c r="J14" i="2"/>
  <c r="C15" i="2"/>
  <c r="B15" i="2"/>
  <c r="G13" i="2" l="1"/>
  <c r="G12" i="2"/>
  <c r="G15" i="2" l="1"/>
  <c r="H14" i="2" s="1"/>
  <c r="J15" i="2"/>
  <c r="F13" i="2"/>
  <c r="F14" i="2"/>
  <c r="F12" i="2"/>
  <c r="H13" i="2" l="1"/>
  <c r="H12" i="2"/>
  <c r="F15" i="2"/>
  <c r="H15" i="2" l="1"/>
</calcChain>
</file>

<file path=xl/sharedStrings.xml><?xml version="1.0" encoding="utf-8"?>
<sst xmlns="http://schemas.openxmlformats.org/spreadsheetml/2006/main" count="506" uniqueCount="40">
  <si>
    <t>%</t>
  </si>
  <si>
    <t xml:space="preserve"> </t>
  </si>
  <si>
    <t>Other funds</t>
  </si>
  <si>
    <t>TOTAL</t>
  </si>
  <si>
    <t>Net Assets</t>
  </si>
  <si>
    <t>All types of funds</t>
  </si>
  <si>
    <t>Equity funds</t>
  </si>
  <si>
    <t>Balanced funds</t>
  </si>
  <si>
    <t>Long term fixed income funds</t>
  </si>
  <si>
    <t>Short term fixed income funds</t>
  </si>
  <si>
    <t>Hedge funds</t>
  </si>
  <si>
    <t xml:space="preserve">Number </t>
  </si>
  <si>
    <t>of funds</t>
  </si>
  <si>
    <t>Number</t>
  </si>
  <si>
    <t>of funds %</t>
  </si>
  <si>
    <t>About the statistics</t>
  </si>
  <si>
    <t>(A fund can only belong to one category.)</t>
  </si>
  <si>
    <t xml:space="preserve">the monthly statistics have a slightly better coverage than the quarterly one. </t>
  </si>
  <si>
    <t xml:space="preserve">Discrepancies between the Association’s monthly and quarterly statistics are usually due to the fact that </t>
  </si>
  <si>
    <t xml:space="preserve">The figures show fund savings in Sweden for funds marketed in Sweden by fund companies </t>
  </si>
  <si>
    <t>that are members of Fondbolagens förening. For premium pension savings, the statistics also includes funds managed by non-members.</t>
  </si>
  <si>
    <t>The figures show net sales, assets and number of funds broken down by fund type and the following categories:</t>
  </si>
  <si>
    <t>Both Sweden- and foreign-domiciled funds are included. The statistics show fund sales in Sweden, while sales abroad are excluded.</t>
  </si>
  <si>
    <t>Funds with sustainable investment as its objective (article 9)</t>
  </si>
  <si>
    <t>Funds that promote environmental or social characteristics (article 8)</t>
  </si>
  <si>
    <t xml:space="preserve">Funds with sustainable investment as its objective (article 9): Funds that are SFDR article 9-funds according to the fund company. </t>
  </si>
  <si>
    <t xml:space="preserve">Funds that promote environmental or social characteristics (article 8): Funds that are SFDR article 8-funds according to the fund company. </t>
  </si>
  <si>
    <t>Other funds: Funds that are neither article 8 nor article 9.</t>
  </si>
  <si>
    <t>Assets</t>
  </si>
  <si>
    <t>sum</t>
  </si>
  <si>
    <t>Net sales</t>
  </si>
  <si>
    <t>q1</t>
  </si>
  <si>
    <t>q2</t>
  </si>
  <si>
    <t>q3</t>
  </si>
  <si>
    <t>q4</t>
  </si>
  <si>
    <t>Fund savings by sustainability declaration and fund type 2025 (MSEK)</t>
  </si>
  <si>
    <t>Fund savings by sustainability declaration and fund type 2025q1 (MSEK)</t>
  </si>
  <si>
    <t>Fund savings by sustainability declaration and fund type 2025q2 (MSEK)</t>
  </si>
  <si>
    <t>Fund savings by sustainability declaration and fund type 2025q3 (MSEK)</t>
  </si>
  <si>
    <t>Fund savings by sustainability declaration and fund type 2025q4 (MSEK)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</si>
</sst>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0"/>
      <name val="Arial"/>
    </font>
    <font>
      <sz val="8"/>
      <name val="Verdana"/>
      <family val="2"/>
    </font>
    <font>
      <b/>
      <sz val="8"/>
      <name val="Times New Roman"/>
      <family val="1"/>
    </font>
    <font>
      <b/>
      <sz val="8"/>
      <name val="Verdana"/>
      <family val="2"/>
    </font>
    <font>
      <b/>
      <sz val="10"/>
      <name val="Verdan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1" fillId="2" borderId="3" xfId="0" applyFont="1" applyFill="1" applyBorder="1"/>
    <xf numFmtId="0" fontId="3" fillId="2" borderId="3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right"/>
    </xf>
    <xf numFmtId="0" fontId="3" fillId="2" borderId="3" xfId="0" applyFont="1" applyFill="1" applyBorder="1"/>
    <xf numFmtId="3" fontId="3" fillId="0" borderId="3" xfId="0" applyNumberFormat="1" applyFont="1" applyFill="1" applyBorder="1"/>
    <xf numFmtId="0" fontId="1" fillId="0" borderId="7" xfId="0" applyFont="1" applyBorder="1"/>
    <xf numFmtId="0" fontId="1" fillId="0" borderId="8" xfId="0" applyFont="1" applyBorder="1"/>
    <xf numFmtId="0" fontId="1" fillId="0" borderId="0" xfId="0" applyFont="1" applyBorder="1"/>
    <xf numFmtId="3" fontId="1" fillId="0" borderId="5" xfId="0" applyNumberFormat="1" applyFont="1" applyBorder="1"/>
    <xf numFmtId="3" fontId="1" fillId="0" borderId="9" xfId="0" applyNumberFormat="1" applyFont="1" applyBorder="1"/>
    <xf numFmtId="3" fontId="3" fillId="0" borderId="9" xfId="0" applyNumberFormat="1" applyFont="1" applyBorder="1"/>
    <xf numFmtId="3" fontId="1" fillId="0" borderId="6" xfId="0" applyNumberFormat="1" applyFont="1" applyBorder="1"/>
    <xf numFmtId="14" fontId="3" fillId="2" borderId="4" xfId="0" applyNumberFormat="1" applyFont="1" applyFill="1" applyBorder="1" applyAlignment="1">
      <alignment horizontal="right"/>
    </xf>
    <xf numFmtId="0" fontId="4" fillId="0" borderId="0" xfId="0" applyFont="1"/>
    <xf numFmtId="3" fontId="1" fillId="0" borderId="0" xfId="0" applyNumberFormat="1" applyFont="1"/>
    <xf numFmtId="3" fontId="3" fillId="0" borderId="10" xfId="0" applyNumberFormat="1" applyFont="1" applyBorder="1"/>
    <xf numFmtId="3" fontId="1" fillId="0" borderId="10" xfId="0" applyNumberFormat="1" applyFont="1" applyBorder="1"/>
    <xf numFmtId="0" fontId="1" fillId="2" borderId="6" xfId="0" applyFont="1" applyFill="1" applyBorder="1"/>
    <xf numFmtId="0" fontId="1" fillId="2" borderId="5" xfId="0" applyFont="1" applyFill="1" applyBorder="1" applyAlignment="1">
      <alignment wrapText="1"/>
    </xf>
    <xf numFmtId="3" fontId="3" fillId="0" borderId="3" xfId="0" applyNumberFormat="1" applyFont="1" applyBorder="1"/>
    <xf numFmtId="0" fontId="1" fillId="0" borderId="0" xfId="1" applyFont="1"/>
    <xf numFmtId="0" fontId="2" fillId="0" borderId="0" xfId="1" applyFont="1"/>
    <xf numFmtId="0" fontId="4" fillId="0" borderId="0" xfId="1" applyFont="1" applyAlignment="1">
      <alignment horizontal="right"/>
    </xf>
    <xf numFmtId="0" fontId="3" fillId="2" borderId="1" xfId="1" applyFont="1" applyFill="1" applyBorder="1" applyAlignment="1">
      <alignment horizontal="right"/>
    </xf>
    <xf numFmtId="0" fontId="3" fillId="2" borderId="3" xfId="1" applyFont="1" applyFill="1" applyBorder="1" applyAlignment="1">
      <alignment horizontal="right"/>
    </xf>
    <xf numFmtId="14" fontId="3" fillId="2" borderId="4" xfId="1" applyNumberFormat="1" applyFont="1" applyFill="1" applyBorder="1" applyAlignment="1">
      <alignment horizontal="right"/>
    </xf>
    <xf numFmtId="3" fontId="1" fillId="0" borderId="5" xfId="1" applyNumberFormat="1" applyFont="1" applyBorder="1"/>
    <xf numFmtId="3" fontId="3" fillId="0" borderId="5" xfId="1" applyNumberFormat="1" applyFont="1" applyBorder="1"/>
    <xf numFmtId="3" fontId="1" fillId="0" borderId="6" xfId="1" applyNumberFormat="1" applyFont="1" applyBorder="1"/>
    <xf numFmtId="3" fontId="3" fillId="0" borderId="6" xfId="1" applyNumberFormat="1" applyFont="1" applyBorder="1"/>
    <xf numFmtId="3" fontId="3" fillId="0" borderId="3" xfId="1" applyNumberFormat="1" applyFont="1" applyBorder="1"/>
    <xf numFmtId="0" fontId="1" fillId="0" borderId="7" xfId="1" applyFont="1" applyBorder="1"/>
    <xf numFmtId="0" fontId="1" fillId="0" borderId="8" xfId="1" applyFont="1" applyBorder="1"/>
    <xf numFmtId="164" fontId="1" fillId="0" borderId="5" xfId="0" applyNumberFormat="1" applyFont="1" applyBorder="1"/>
    <xf numFmtId="164" fontId="1" fillId="0" borderId="6" xfId="0" applyNumberFormat="1" applyFont="1" applyBorder="1"/>
    <xf numFmtId="0" fontId="3" fillId="2" borderId="11" xfId="0" applyFont="1" applyFill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2" xfId="0" applyBorder="1" applyAlignment="1">
      <alignment horizontal="left"/>
    </xf>
  </cellXfs>
  <cellStyles count="2">
    <cellStyle name="Normal" xfId="0" builtinId="0"/>
    <cellStyle name="Normal 2" xfId="1" xr:uid="{39309DD4-2F4C-4DF3-8653-26A490D0AF7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28575</xdr:rowOff>
    </xdr:from>
    <xdr:to>
      <xdr:col>1</xdr:col>
      <xdr:colOff>390525</xdr:colOff>
      <xdr:row>5</xdr:row>
      <xdr:rowOff>9525</xdr:rowOff>
    </xdr:to>
    <xdr:pic>
      <xdr:nvPicPr>
        <xdr:cNvPr id="2099" name="Bildobjekt 1">
          <a:extLst>
            <a:ext uri="{FF2B5EF4-FFF2-40B4-BE49-F238E27FC236}">
              <a16:creationId xmlns:a16="http://schemas.microsoft.com/office/drawing/2014/main" id="{00000000-0008-0000-0000-00003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61925"/>
          <a:ext cx="23336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123825</xdr:rowOff>
    </xdr:from>
    <xdr:to>
      <xdr:col>1</xdr:col>
      <xdr:colOff>57150</xdr:colOff>
      <xdr:row>4</xdr:row>
      <xdr:rowOff>104775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382CF80-E54C-4FE1-96C7-69D4D32129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23825"/>
          <a:ext cx="24003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123825</xdr:rowOff>
    </xdr:from>
    <xdr:to>
      <xdr:col>1</xdr:col>
      <xdr:colOff>57150</xdr:colOff>
      <xdr:row>4</xdr:row>
      <xdr:rowOff>104775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81576057-0303-436D-98BE-8F8A3BC4F8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23825"/>
          <a:ext cx="24003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123825</xdr:rowOff>
    </xdr:from>
    <xdr:to>
      <xdr:col>1</xdr:col>
      <xdr:colOff>57150</xdr:colOff>
      <xdr:row>4</xdr:row>
      <xdr:rowOff>104775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BDE4F7F8-F462-4640-8553-F80D7A5CCF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23825"/>
          <a:ext cx="24003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123825</xdr:rowOff>
    </xdr:from>
    <xdr:to>
      <xdr:col>1</xdr:col>
      <xdr:colOff>57150</xdr:colOff>
      <xdr:row>4</xdr:row>
      <xdr:rowOff>104775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3D22C038-37F0-4791-ACCB-EABF4C865A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23825"/>
          <a:ext cx="24003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8"/>
  <sheetViews>
    <sheetView zoomScaleNormal="100" zoomScaleSheetLayoutView="100" workbookViewId="0">
      <selection activeCell="N29" sqref="N29"/>
    </sheetView>
  </sheetViews>
  <sheetFormatPr defaultColWidth="9.140625" defaultRowHeight="10.5" x14ac:dyDescent="0.15"/>
  <cols>
    <col min="1" max="1" width="31.140625" style="1" customWidth="1"/>
    <col min="2" max="6" width="11" style="1" customWidth="1"/>
    <col min="7" max="7" width="11.85546875" style="1" bestFit="1" customWidth="1"/>
    <col min="8" max="8" width="10.7109375" style="1" customWidth="1"/>
    <col min="9" max="9" width="8.85546875" style="1" bestFit="1" customWidth="1"/>
    <col min="10" max="10" width="11.140625" style="1" bestFit="1" customWidth="1"/>
    <col min="11" max="16384" width="9.140625" style="1"/>
  </cols>
  <sheetData>
    <row r="1" spans="1:15" ht="10.5" customHeight="1" x14ac:dyDescent="0.15"/>
    <row r="2" spans="1:15" ht="10.5" customHeight="1" x14ac:dyDescent="0.15"/>
    <row r="3" spans="1:15" ht="10.5" customHeight="1" x14ac:dyDescent="0.15">
      <c r="A3" s="2" t="s">
        <v>1</v>
      </c>
    </row>
    <row r="4" spans="1:15" ht="10.5" customHeight="1" x14ac:dyDescent="0.15">
      <c r="A4" s="2"/>
    </row>
    <row r="5" spans="1:15" ht="10.5" customHeight="1" x14ac:dyDescent="0.15">
      <c r="A5" s="2"/>
    </row>
    <row r="6" spans="1:15" ht="10.5" customHeight="1" x14ac:dyDescent="0.15">
      <c r="A6" s="2"/>
      <c r="B6" s="2"/>
    </row>
    <row r="7" spans="1:15" ht="12.75" x14ac:dyDescent="0.2">
      <c r="A7" s="20" t="s">
        <v>35</v>
      </c>
      <c r="B7" s="2"/>
    </row>
    <row r="8" spans="1:15" ht="10.5" customHeight="1" x14ac:dyDescent="0.15"/>
    <row r="9" spans="1:15" ht="12" customHeight="1" x14ac:dyDescent="0.15">
      <c r="A9" s="3" t="s">
        <v>5</v>
      </c>
    </row>
    <row r="10" spans="1:15" ht="12" customHeight="1" x14ac:dyDescent="0.2">
      <c r="A10" s="4"/>
      <c r="B10" s="42" t="s">
        <v>30</v>
      </c>
      <c r="C10" s="43"/>
      <c r="D10" s="43"/>
      <c r="E10" s="44"/>
      <c r="F10" s="6" t="s">
        <v>30</v>
      </c>
      <c r="G10" s="6" t="s">
        <v>4</v>
      </c>
      <c r="H10" s="5" t="s">
        <v>4</v>
      </c>
      <c r="I10" s="6" t="s">
        <v>11</v>
      </c>
      <c r="J10" s="5" t="s">
        <v>13</v>
      </c>
    </row>
    <row r="11" spans="1:15" ht="12" customHeight="1" x14ac:dyDescent="0.15">
      <c r="A11" s="7"/>
      <c r="B11" s="8" t="s">
        <v>31</v>
      </c>
      <c r="C11" s="8" t="s">
        <v>32</v>
      </c>
      <c r="D11" s="8" t="s">
        <v>33</v>
      </c>
      <c r="E11" s="8" t="s">
        <v>34</v>
      </c>
      <c r="F11" s="9" t="s">
        <v>29</v>
      </c>
      <c r="G11" s="19">
        <v>45747</v>
      </c>
      <c r="H11" s="8" t="s">
        <v>0</v>
      </c>
      <c r="I11" s="19" t="s">
        <v>12</v>
      </c>
      <c r="J11" s="8" t="s">
        <v>14</v>
      </c>
    </row>
    <row r="12" spans="1:15" ht="23.25" customHeight="1" x14ac:dyDescent="0.15">
      <c r="A12" s="25" t="s">
        <v>23</v>
      </c>
      <c r="B12" s="15">
        <f t="shared" ref="B12:E14" si="0">+B21+B29+B37+B45+B53+B61</f>
        <v>-14196.180000000002</v>
      </c>
      <c r="C12" s="15">
        <f t="shared" si="0"/>
        <v>0</v>
      </c>
      <c r="D12" s="15">
        <f t="shared" si="0"/>
        <v>0</v>
      </c>
      <c r="E12" s="15">
        <f t="shared" si="0"/>
        <v>0</v>
      </c>
      <c r="F12" s="17">
        <f>SUM(B12:E12)</f>
        <v>-14196.180000000002</v>
      </c>
      <c r="G12" s="15">
        <f>+G21+G29+G37+G45+G53+G61</f>
        <v>256633.72</v>
      </c>
      <c r="H12" s="40">
        <f>G12/$G$15*100</f>
        <v>3.3344246530607622</v>
      </c>
      <c r="I12" s="15">
        <f>+I21+I29+I37+I45+I53+I61</f>
        <v>81</v>
      </c>
      <c r="J12" s="15">
        <f>I12/$I$15*100</f>
        <v>6.5640194489465147</v>
      </c>
      <c r="L12" s="21"/>
      <c r="M12" s="21"/>
      <c r="N12" s="21"/>
      <c r="O12" s="21"/>
    </row>
    <row r="13" spans="1:15" ht="23.25" customHeight="1" x14ac:dyDescent="0.15">
      <c r="A13" s="25" t="s">
        <v>24</v>
      </c>
      <c r="B13" s="15">
        <f t="shared" si="0"/>
        <v>33705.859999999964</v>
      </c>
      <c r="C13" s="15">
        <f t="shared" si="0"/>
        <v>0</v>
      </c>
      <c r="D13" s="15">
        <f t="shared" si="0"/>
        <v>0</v>
      </c>
      <c r="E13" s="15">
        <f t="shared" si="0"/>
        <v>0</v>
      </c>
      <c r="F13" s="17">
        <f t="shared" ref="F13:F14" si="1">SUM(B13:E13)</f>
        <v>33705.859999999964</v>
      </c>
      <c r="G13" s="15">
        <f>+G22+G30+G38+G46+G54+G62</f>
        <v>7155518.8899999997</v>
      </c>
      <c r="H13" s="15">
        <f t="shared" ref="H13:H14" si="2">G13/$G$15*100</f>
        <v>92.971175386687207</v>
      </c>
      <c r="I13" s="15">
        <f>+I22+I30+I38+I46+I54+I62</f>
        <v>973</v>
      </c>
      <c r="J13" s="15">
        <f>I13/$I$15*100</f>
        <v>78.849270664505681</v>
      </c>
      <c r="L13" s="21"/>
      <c r="M13" s="21"/>
      <c r="N13" s="21"/>
      <c r="O13" s="21"/>
    </row>
    <row r="14" spans="1:15" ht="12" customHeight="1" x14ac:dyDescent="0.15">
      <c r="A14" s="24" t="s">
        <v>2</v>
      </c>
      <c r="B14" s="18">
        <f t="shared" si="0"/>
        <v>12146.699999999999</v>
      </c>
      <c r="C14" s="18">
        <f t="shared" si="0"/>
        <v>0</v>
      </c>
      <c r="D14" s="18">
        <f t="shared" si="0"/>
        <v>0</v>
      </c>
      <c r="E14" s="18">
        <f t="shared" si="0"/>
        <v>0</v>
      </c>
      <c r="F14" s="22">
        <f t="shared" si="1"/>
        <v>12146.699999999999</v>
      </c>
      <c r="G14" s="18">
        <f>+G23+G31+G39+G47+G55+G63</f>
        <v>284339.19</v>
      </c>
      <c r="H14" s="41">
        <f t="shared" si="2"/>
        <v>3.6943999602520208</v>
      </c>
      <c r="I14" s="18">
        <f>+I23+I31+I39+I47+I55+I63</f>
        <v>180</v>
      </c>
      <c r="J14" s="18">
        <f>I14/$I$15*100</f>
        <v>14.58670988654781</v>
      </c>
      <c r="L14" s="21"/>
      <c r="M14" s="21"/>
      <c r="N14" s="21"/>
      <c r="O14" s="21"/>
    </row>
    <row r="15" spans="1:15" ht="12" customHeight="1" x14ac:dyDescent="0.15">
      <c r="A15" s="10" t="s">
        <v>3</v>
      </c>
      <c r="B15" s="11">
        <f>SUM(B12:B14)</f>
        <v>31656.379999999961</v>
      </c>
      <c r="C15" s="11">
        <f t="shared" ref="C15:J15" si="3">SUM(C12:C14)</f>
        <v>0</v>
      </c>
      <c r="D15" s="11">
        <f t="shared" si="3"/>
        <v>0</v>
      </c>
      <c r="E15" s="11">
        <f t="shared" si="3"/>
        <v>0</v>
      </c>
      <c r="F15" s="11">
        <f t="shared" si="3"/>
        <v>31656.379999999961</v>
      </c>
      <c r="G15" s="11">
        <f t="shared" si="3"/>
        <v>7696491.7999999998</v>
      </c>
      <c r="H15" s="11">
        <f t="shared" si="3"/>
        <v>100</v>
      </c>
      <c r="I15" s="11">
        <f t="shared" si="3"/>
        <v>1234</v>
      </c>
      <c r="J15" s="11">
        <f t="shared" si="3"/>
        <v>100</v>
      </c>
    </row>
    <row r="16" spans="1:15" ht="12" customHeight="1" thickBot="1" x14ac:dyDescent="0.2">
      <c r="A16" s="12"/>
      <c r="B16" s="12"/>
      <c r="C16" s="12"/>
      <c r="D16" s="12"/>
      <c r="E16" s="12"/>
      <c r="F16" s="12"/>
      <c r="G16" s="12"/>
      <c r="H16" s="13"/>
      <c r="I16" s="12"/>
      <c r="J16" s="13"/>
    </row>
    <row r="17" spans="1:10" ht="10.5" customHeight="1" x14ac:dyDescent="0.15">
      <c r="A17" s="14"/>
      <c r="B17" s="14"/>
      <c r="C17" s="14"/>
      <c r="D17" s="14"/>
      <c r="E17" s="14"/>
      <c r="F17" s="14"/>
      <c r="G17" s="14"/>
      <c r="I17" s="14"/>
    </row>
    <row r="18" spans="1:10" ht="12" customHeight="1" x14ac:dyDescent="0.15">
      <c r="A18" s="3" t="s">
        <v>6</v>
      </c>
    </row>
    <row r="19" spans="1:10" ht="12" customHeight="1" x14ac:dyDescent="0.2">
      <c r="A19" s="4"/>
      <c r="B19" s="42" t="s">
        <v>30</v>
      </c>
      <c r="C19" s="43"/>
      <c r="D19" s="43"/>
      <c r="E19" s="44"/>
      <c r="F19" s="6" t="s">
        <v>30</v>
      </c>
      <c r="G19" s="6" t="s">
        <v>4</v>
      </c>
      <c r="H19" s="5" t="s">
        <v>4</v>
      </c>
      <c r="I19" s="6" t="s">
        <v>11</v>
      </c>
      <c r="J19" s="5" t="s">
        <v>13</v>
      </c>
    </row>
    <row r="20" spans="1:10" ht="12" customHeight="1" x14ac:dyDescent="0.15">
      <c r="A20" s="7"/>
      <c r="B20" s="8" t="s">
        <v>31</v>
      </c>
      <c r="C20" s="8" t="s">
        <v>32</v>
      </c>
      <c r="D20" s="8" t="s">
        <v>33</v>
      </c>
      <c r="E20" s="8" t="s">
        <v>34</v>
      </c>
      <c r="F20" s="9" t="s">
        <v>29</v>
      </c>
      <c r="G20" s="19"/>
      <c r="H20" s="8" t="s">
        <v>0</v>
      </c>
      <c r="I20" s="19" t="s">
        <v>12</v>
      </c>
      <c r="J20" s="8" t="s">
        <v>14</v>
      </c>
    </row>
    <row r="21" spans="1:10" ht="23.25" customHeight="1" x14ac:dyDescent="0.15">
      <c r="A21" s="25" t="s">
        <v>23</v>
      </c>
      <c r="B21" s="15">
        <f>+'Q1'!B21</f>
        <v>-11982.460000000003</v>
      </c>
      <c r="C21" s="15">
        <f>+'Q2'!B21</f>
        <v>0</v>
      </c>
      <c r="D21" s="15">
        <f>+'Q3'!B21</f>
        <v>0</v>
      </c>
      <c r="E21" s="15">
        <f>+'Q4'!B21</f>
        <v>0</v>
      </c>
      <c r="F21" s="17">
        <f>SUM(B21:E21)</f>
        <v>-11982.460000000003</v>
      </c>
      <c r="G21" s="16">
        <f>+'Q1'!C21</f>
        <v>222364.31</v>
      </c>
      <c r="H21" s="40">
        <f>G21/$G$24*100</f>
        <v>4.3392316345039328</v>
      </c>
      <c r="I21" s="16">
        <f>+'Q1'!E21</f>
        <v>59</v>
      </c>
      <c r="J21" s="15">
        <f>I21/$I$24*100</f>
        <v>8.2748948106591858</v>
      </c>
    </row>
    <row r="22" spans="1:10" ht="23.25" customHeight="1" x14ac:dyDescent="0.15">
      <c r="A22" s="25" t="s">
        <v>24</v>
      </c>
      <c r="B22" s="15">
        <f>+'Q1'!B22</f>
        <v>7635.7099999999627</v>
      </c>
      <c r="C22" s="15">
        <f>+'Q2'!B22</f>
        <v>0</v>
      </c>
      <c r="D22" s="15">
        <f>+'Q3'!B22</f>
        <v>0</v>
      </c>
      <c r="E22" s="15">
        <f>+'Q4'!B22</f>
        <v>0</v>
      </c>
      <c r="F22" s="17">
        <f t="shared" ref="F22:F23" si="4">SUM(B22:E22)</f>
        <v>7635.7099999999627</v>
      </c>
      <c r="G22" s="16">
        <f>+'Q1'!C22</f>
        <v>4701370.96</v>
      </c>
      <c r="H22" s="15">
        <f>G22/$G$24*100</f>
        <v>91.742859252773627</v>
      </c>
      <c r="I22" s="16">
        <f>+'Q1'!E22</f>
        <v>563</v>
      </c>
      <c r="J22" s="15">
        <f>I22/$I$24*100</f>
        <v>78.962131837307155</v>
      </c>
    </row>
    <row r="23" spans="1:10" ht="12" customHeight="1" x14ac:dyDescent="0.15">
      <c r="A23" s="24" t="s">
        <v>2</v>
      </c>
      <c r="B23" s="18">
        <f>+'Q1'!B23</f>
        <v>10244.959999999999</v>
      </c>
      <c r="C23" s="18">
        <f>+'Q2'!B23</f>
        <v>0</v>
      </c>
      <c r="D23" s="18">
        <f>+'Q3'!B23</f>
        <v>0</v>
      </c>
      <c r="E23" s="18">
        <f>+'Q4'!B23</f>
        <v>0</v>
      </c>
      <c r="F23" s="22">
        <f t="shared" si="4"/>
        <v>10244.959999999999</v>
      </c>
      <c r="G23" s="23">
        <f>+'Q1'!C23</f>
        <v>200773.6</v>
      </c>
      <c r="H23" s="41">
        <f>G23/$G$24*100</f>
        <v>3.9179091127224459</v>
      </c>
      <c r="I23" s="23">
        <f>+'Q1'!E23</f>
        <v>91</v>
      </c>
      <c r="J23" s="18">
        <f>I23/$I$24*100</f>
        <v>12.76297335203366</v>
      </c>
    </row>
    <row r="24" spans="1:10" ht="12" customHeight="1" x14ac:dyDescent="0.15">
      <c r="A24" s="10" t="s">
        <v>3</v>
      </c>
      <c r="B24" s="26">
        <f>SUM(B21:B23)</f>
        <v>5898.2099999999591</v>
      </c>
      <c r="C24" s="26">
        <f t="shared" ref="C24:F24" si="5">SUM(C21:C23)</f>
        <v>0</v>
      </c>
      <c r="D24" s="26">
        <f t="shared" si="5"/>
        <v>0</v>
      </c>
      <c r="E24" s="26">
        <f t="shared" si="5"/>
        <v>0</v>
      </c>
      <c r="F24" s="26">
        <f t="shared" si="5"/>
        <v>5898.2099999999591</v>
      </c>
      <c r="G24" s="26">
        <f>SUM(G21:G23)</f>
        <v>5124508.8699999992</v>
      </c>
      <c r="H24" s="26">
        <f t="shared" ref="H24" si="6">SUM(H21:H23)</f>
        <v>100</v>
      </c>
      <c r="I24" s="26">
        <f>SUM(I21:I23)</f>
        <v>713</v>
      </c>
      <c r="J24" s="26">
        <f t="shared" ref="J24" si="7">SUM(J21:J23)</f>
        <v>100</v>
      </c>
    </row>
    <row r="25" spans="1:10" ht="12" customHeight="1" x14ac:dyDescent="0.15">
      <c r="A25" s="14"/>
    </row>
    <row r="26" spans="1:10" ht="12" customHeight="1" x14ac:dyDescent="0.15">
      <c r="A26" s="3" t="s">
        <v>7</v>
      </c>
    </row>
    <row r="27" spans="1:10" ht="12" customHeight="1" x14ac:dyDescent="0.2">
      <c r="A27" s="4"/>
      <c r="B27" s="42" t="s">
        <v>30</v>
      </c>
      <c r="C27" s="43"/>
      <c r="D27" s="43"/>
      <c r="E27" s="44"/>
      <c r="F27" s="6" t="s">
        <v>30</v>
      </c>
      <c r="G27" s="6" t="s">
        <v>4</v>
      </c>
      <c r="H27" s="5" t="s">
        <v>4</v>
      </c>
      <c r="I27" s="6" t="s">
        <v>11</v>
      </c>
      <c r="J27" s="5" t="s">
        <v>13</v>
      </c>
    </row>
    <row r="28" spans="1:10" ht="12" customHeight="1" x14ac:dyDescent="0.15">
      <c r="A28" s="7"/>
      <c r="B28" s="8" t="s">
        <v>31</v>
      </c>
      <c r="C28" s="8" t="s">
        <v>32</v>
      </c>
      <c r="D28" s="8" t="s">
        <v>33</v>
      </c>
      <c r="E28" s="8" t="s">
        <v>34</v>
      </c>
      <c r="F28" s="9" t="s">
        <v>29</v>
      </c>
      <c r="G28" s="19"/>
      <c r="H28" s="8" t="s">
        <v>0</v>
      </c>
      <c r="I28" s="19" t="s">
        <v>12</v>
      </c>
      <c r="J28" s="8" t="s">
        <v>14</v>
      </c>
    </row>
    <row r="29" spans="1:10" ht="23.25" customHeight="1" x14ac:dyDescent="0.15">
      <c r="A29" s="25" t="s">
        <v>23</v>
      </c>
      <c r="B29" s="15">
        <f>+'Q1'!B29</f>
        <v>-161.71</v>
      </c>
      <c r="C29" s="15">
        <f>+'Q2'!B29</f>
        <v>0</v>
      </c>
      <c r="D29" s="15">
        <f>+'Q3'!B29</f>
        <v>0</v>
      </c>
      <c r="E29" s="15">
        <f>+'Q4'!B29</f>
        <v>0</v>
      </c>
      <c r="F29" s="17">
        <f>SUM(B29:E29)</f>
        <v>-161.71</v>
      </c>
      <c r="G29" s="16">
        <f>+'Q1'!C29</f>
        <v>5878.7</v>
      </c>
      <c r="H29" s="40">
        <f>G29/$G$32*100</f>
        <v>0.39449502978673351</v>
      </c>
      <c r="I29" s="16">
        <f>+'Q1'!E29</f>
        <v>1</v>
      </c>
      <c r="J29" s="15">
        <f>I29/$I$32*100</f>
        <v>0.45454545454545453</v>
      </c>
    </row>
    <row r="30" spans="1:10" ht="23.25" customHeight="1" x14ac:dyDescent="0.15">
      <c r="A30" s="25" t="s">
        <v>24</v>
      </c>
      <c r="B30" s="15">
        <f>+'Q1'!B30</f>
        <v>-3034.5999999999985</v>
      </c>
      <c r="C30" s="15">
        <f>+'Q2'!B30</f>
        <v>0</v>
      </c>
      <c r="D30" s="15">
        <f>+'Q3'!B30</f>
        <v>0</v>
      </c>
      <c r="E30" s="15">
        <f>+'Q4'!B30</f>
        <v>0</v>
      </c>
      <c r="F30" s="17">
        <f t="shared" ref="F30:F31" si="8">SUM(B30:E30)</f>
        <v>-3034.5999999999985</v>
      </c>
      <c r="G30" s="16">
        <f>+'Q1'!C30</f>
        <v>1469447.25</v>
      </c>
      <c r="H30" s="15">
        <f>G30/$G$32*100</f>
        <v>98.608474094405835</v>
      </c>
      <c r="I30" s="16">
        <f>+'Q1'!E30</f>
        <v>191</v>
      </c>
      <c r="J30" s="15">
        <f>I30/$I$32*100</f>
        <v>86.818181818181813</v>
      </c>
    </row>
    <row r="31" spans="1:10" ht="12" customHeight="1" x14ac:dyDescent="0.15">
      <c r="A31" s="24" t="s">
        <v>2</v>
      </c>
      <c r="B31" s="18">
        <f>+'Q1'!B31</f>
        <v>-92.419999999999959</v>
      </c>
      <c r="C31" s="18">
        <f>+'Q2'!B31</f>
        <v>0</v>
      </c>
      <c r="D31" s="18">
        <f>+'Q3'!B31</f>
        <v>0</v>
      </c>
      <c r="E31" s="18">
        <f>+'Q4'!B31</f>
        <v>0</v>
      </c>
      <c r="F31" s="22">
        <f t="shared" si="8"/>
        <v>-92.419999999999959</v>
      </c>
      <c r="G31" s="23">
        <f>+'Q1'!C31</f>
        <v>14857.59</v>
      </c>
      <c r="H31" s="41">
        <f>G31/$G$32*100</f>
        <v>0.99703087580741889</v>
      </c>
      <c r="I31" s="23">
        <f>+'Q1'!E31</f>
        <v>28</v>
      </c>
      <c r="J31" s="18">
        <f>I31/$I$32*100</f>
        <v>12.727272727272727</v>
      </c>
    </row>
    <row r="32" spans="1:10" ht="12" customHeight="1" x14ac:dyDescent="0.15">
      <c r="A32" s="10" t="s">
        <v>3</v>
      </c>
      <c r="B32" s="26">
        <f>SUM(B29:B31)</f>
        <v>-3288.7299999999987</v>
      </c>
      <c r="C32" s="26">
        <f t="shared" ref="C32" si="9">SUM(C29:C31)</f>
        <v>0</v>
      </c>
      <c r="D32" s="26">
        <f t="shared" ref="D32" si="10">SUM(D29:D31)</f>
        <v>0</v>
      </c>
      <c r="E32" s="26">
        <f t="shared" ref="E32" si="11">SUM(E29:E31)</f>
        <v>0</v>
      </c>
      <c r="F32" s="26">
        <f t="shared" ref="F32" si="12">SUM(F29:F31)</f>
        <v>-3288.7299999999987</v>
      </c>
      <c r="G32" s="26">
        <f>SUM(G29:G31)</f>
        <v>1490183.54</v>
      </c>
      <c r="H32" s="26">
        <f t="shared" ref="H32" si="13">SUM(H29:H31)</f>
        <v>100</v>
      </c>
      <c r="I32" s="26">
        <f>SUM(I29:I31)</f>
        <v>220</v>
      </c>
      <c r="J32" s="26">
        <f t="shared" ref="J32" si="14">SUM(J29:J31)</f>
        <v>100</v>
      </c>
    </row>
    <row r="33" spans="1:10" ht="12" customHeight="1" x14ac:dyDescent="0.15">
      <c r="A33" s="14"/>
    </row>
    <row r="34" spans="1:10" ht="12" customHeight="1" x14ac:dyDescent="0.15">
      <c r="A34" s="3" t="s">
        <v>8</v>
      </c>
    </row>
    <row r="35" spans="1:10" ht="12" customHeight="1" x14ac:dyDescent="0.2">
      <c r="A35" s="4"/>
      <c r="B35" s="42" t="s">
        <v>30</v>
      </c>
      <c r="C35" s="43"/>
      <c r="D35" s="43"/>
      <c r="E35" s="44"/>
      <c r="F35" s="6" t="s">
        <v>30</v>
      </c>
      <c r="G35" s="6" t="s">
        <v>4</v>
      </c>
      <c r="H35" s="5" t="s">
        <v>4</v>
      </c>
      <c r="I35" s="6" t="s">
        <v>11</v>
      </c>
      <c r="J35" s="5" t="s">
        <v>13</v>
      </c>
    </row>
    <row r="36" spans="1:10" ht="12" customHeight="1" x14ac:dyDescent="0.15">
      <c r="A36" s="7"/>
      <c r="B36" s="8" t="s">
        <v>31</v>
      </c>
      <c r="C36" s="8" t="s">
        <v>32</v>
      </c>
      <c r="D36" s="8" t="s">
        <v>33</v>
      </c>
      <c r="E36" s="8" t="s">
        <v>34</v>
      </c>
      <c r="F36" s="9" t="s">
        <v>29</v>
      </c>
      <c r="G36" s="19"/>
      <c r="H36" s="8" t="s">
        <v>0</v>
      </c>
      <c r="I36" s="19" t="s">
        <v>12</v>
      </c>
      <c r="J36" s="8" t="s">
        <v>14</v>
      </c>
    </row>
    <row r="37" spans="1:10" ht="23.25" customHeight="1" x14ac:dyDescent="0.15">
      <c r="A37" s="25" t="s">
        <v>23</v>
      </c>
      <c r="B37" s="15">
        <f>+'Q1'!B37</f>
        <v>-2104.75</v>
      </c>
      <c r="C37" s="15">
        <f>+'Q2'!B37</f>
        <v>0</v>
      </c>
      <c r="D37" s="15">
        <f>+'Q3'!B37</f>
        <v>0</v>
      </c>
      <c r="E37" s="15">
        <f>+'Q4'!B37</f>
        <v>0</v>
      </c>
      <c r="F37" s="17">
        <f>SUM(B37:E37)</f>
        <v>-2104.75</v>
      </c>
      <c r="G37" s="16">
        <f>+'Q1'!C37</f>
        <v>22516.38</v>
      </c>
      <c r="H37" s="40">
        <f>G37/$G$40*100</f>
        <v>3.1940004191451932</v>
      </c>
      <c r="I37" s="16">
        <f>+'Q1'!E37</f>
        <v>15</v>
      </c>
      <c r="J37" s="15">
        <f>I37/$I$40*100</f>
        <v>7.5376884422110546</v>
      </c>
    </row>
    <row r="38" spans="1:10" ht="23.25" customHeight="1" x14ac:dyDescent="0.15">
      <c r="A38" s="25" t="s">
        <v>24</v>
      </c>
      <c r="B38" s="15">
        <f>+'Q1'!B38</f>
        <v>24033.309999999998</v>
      </c>
      <c r="C38" s="15">
        <f>+'Q2'!B38</f>
        <v>0</v>
      </c>
      <c r="D38" s="15">
        <f>+'Q3'!B38</f>
        <v>0</v>
      </c>
      <c r="E38" s="15">
        <f>+'Q4'!B38</f>
        <v>0</v>
      </c>
      <c r="F38" s="17">
        <f t="shared" ref="F38:F39" si="15">SUM(B38:E38)</f>
        <v>24033.309999999998</v>
      </c>
      <c r="G38" s="16">
        <f>+'Q1'!C38</f>
        <v>650039.22</v>
      </c>
      <c r="H38" s="15">
        <f>G38/$G$40*100</f>
        <v>92.209562156119873</v>
      </c>
      <c r="I38" s="16">
        <f>+'Q1'!E38</f>
        <v>159</v>
      </c>
      <c r="J38" s="15">
        <f>I38/$I$40*100</f>
        <v>79.899497487437188</v>
      </c>
    </row>
    <row r="39" spans="1:10" ht="12" customHeight="1" x14ac:dyDescent="0.15">
      <c r="A39" s="24" t="s">
        <v>2</v>
      </c>
      <c r="B39" s="18">
        <f>+'Q1'!B39</f>
        <v>123.77000000000044</v>
      </c>
      <c r="C39" s="18">
        <f>+'Q2'!B39</f>
        <v>0</v>
      </c>
      <c r="D39" s="18">
        <f>+'Q3'!B39</f>
        <v>0</v>
      </c>
      <c r="E39" s="18">
        <f>+'Q4'!B39</f>
        <v>0</v>
      </c>
      <c r="F39" s="22">
        <f t="shared" si="15"/>
        <v>123.77000000000044</v>
      </c>
      <c r="G39" s="23">
        <f>+'Q1'!C39</f>
        <v>32402.98</v>
      </c>
      <c r="H39" s="41">
        <f>G39/$G$40*100</f>
        <v>4.5964374247349404</v>
      </c>
      <c r="I39" s="23">
        <f>+'Q1'!E39</f>
        <v>25</v>
      </c>
      <c r="J39" s="18">
        <f>I39/$I$40*100</f>
        <v>12.562814070351758</v>
      </c>
    </row>
    <row r="40" spans="1:10" ht="12" customHeight="1" x14ac:dyDescent="0.15">
      <c r="A40" s="10" t="s">
        <v>3</v>
      </c>
      <c r="B40" s="26">
        <f>SUM(B37:B39)</f>
        <v>22052.329999999998</v>
      </c>
      <c r="C40" s="26">
        <f t="shared" ref="C40" si="16">SUM(C37:C39)</f>
        <v>0</v>
      </c>
      <c r="D40" s="26">
        <f t="shared" ref="D40" si="17">SUM(D37:D39)</f>
        <v>0</v>
      </c>
      <c r="E40" s="26">
        <f t="shared" ref="E40" si="18">SUM(E37:E39)</f>
        <v>0</v>
      </c>
      <c r="F40" s="26">
        <f t="shared" ref="F40" si="19">SUM(F37:F39)</f>
        <v>22052.329999999998</v>
      </c>
      <c r="G40" s="26">
        <f>SUM(G37:G39)</f>
        <v>704958.58</v>
      </c>
      <c r="H40" s="26">
        <f t="shared" ref="H40" si="20">SUM(H37:H39)</f>
        <v>100.00000000000001</v>
      </c>
      <c r="I40" s="26">
        <f>SUM(I37:I39)</f>
        <v>199</v>
      </c>
      <c r="J40" s="26">
        <f t="shared" ref="J40" si="21">SUM(J37:J39)</f>
        <v>100</v>
      </c>
    </row>
    <row r="41" spans="1:10" ht="12" customHeight="1" x14ac:dyDescent="0.15">
      <c r="A41" s="14"/>
    </row>
    <row r="42" spans="1:10" ht="12" customHeight="1" x14ac:dyDescent="0.15">
      <c r="A42" s="3" t="s">
        <v>9</v>
      </c>
    </row>
    <row r="43" spans="1:10" ht="12" customHeight="1" x14ac:dyDescent="0.2">
      <c r="A43" s="4"/>
      <c r="B43" s="42" t="s">
        <v>30</v>
      </c>
      <c r="C43" s="43"/>
      <c r="D43" s="43"/>
      <c r="E43" s="44"/>
      <c r="F43" s="6" t="s">
        <v>30</v>
      </c>
      <c r="G43" s="6" t="s">
        <v>4</v>
      </c>
      <c r="H43" s="5" t="s">
        <v>4</v>
      </c>
      <c r="I43" s="6" t="s">
        <v>11</v>
      </c>
      <c r="J43" s="5" t="s">
        <v>13</v>
      </c>
    </row>
    <row r="44" spans="1:10" ht="12" customHeight="1" x14ac:dyDescent="0.15">
      <c r="A44" s="7"/>
      <c r="B44" s="8" t="s">
        <v>31</v>
      </c>
      <c r="C44" s="8" t="s">
        <v>32</v>
      </c>
      <c r="D44" s="8" t="s">
        <v>33</v>
      </c>
      <c r="E44" s="8" t="s">
        <v>34</v>
      </c>
      <c r="F44" s="9" t="s">
        <v>29</v>
      </c>
      <c r="G44" s="19"/>
      <c r="H44" s="8" t="s">
        <v>0</v>
      </c>
      <c r="I44" s="19" t="s">
        <v>12</v>
      </c>
      <c r="J44" s="8" t="s">
        <v>14</v>
      </c>
    </row>
    <row r="45" spans="1:10" ht="23.25" customHeight="1" x14ac:dyDescent="0.15">
      <c r="A45" s="25" t="s">
        <v>23</v>
      </c>
      <c r="B45" s="15">
        <f>+'Q1'!B45</f>
        <v>0</v>
      </c>
      <c r="C45" s="15">
        <f>+'Q2'!B45</f>
        <v>0</v>
      </c>
      <c r="D45" s="15">
        <f>+'Q3'!B45</f>
        <v>0</v>
      </c>
      <c r="E45" s="15">
        <f>+'Q4'!B45</f>
        <v>0</v>
      </c>
      <c r="F45" s="17">
        <f>SUM(B45:E45)</f>
        <v>0</v>
      </c>
      <c r="G45" s="16">
        <f>+'Q1'!C45</f>
        <v>0</v>
      </c>
      <c r="H45" s="15">
        <f>G45/$G$48*100</f>
        <v>0</v>
      </c>
      <c r="I45" s="16">
        <f>+'Q1'!E45</f>
        <v>0</v>
      </c>
      <c r="J45" s="15">
        <f>I45/$I$48*100</f>
        <v>0</v>
      </c>
    </row>
    <row r="46" spans="1:10" ht="23.25" customHeight="1" x14ac:dyDescent="0.15">
      <c r="A46" s="25" t="s">
        <v>24</v>
      </c>
      <c r="B46" s="15">
        <f>+'Q1'!B46</f>
        <v>5696.1000000000058</v>
      </c>
      <c r="C46" s="15">
        <f>+'Q2'!B46</f>
        <v>0</v>
      </c>
      <c r="D46" s="15">
        <f>+'Q3'!B46</f>
        <v>0</v>
      </c>
      <c r="E46" s="15">
        <f>+'Q4'!B46</f>
        <v>0</v>
      </c>
      <c r="F46" s="17">
        <f t="shared" ref="F46:F47" si="22">SUM(B46:E46)</f>
        <v>5696.1000000000058</v>
      </c>
      <c r="G46" s="16">
        <f>+'Q1'!C46</f>
        <v>309986</v>
      </c>
      <c r="H46" s="15">
        <f>G46/$G$48*100</f>
        <v>96.94380848692559</v>
      </c>
      <c r="I46" s="16">
        <f>+'Q1'!E46</f>
        <v>46</v>
      </c>
      <c r="J46" s="15">
        <f>I46/$I$48*100</f>
        <v>95.833333333333343</v>
      </c>
    </row>
    <row r="47" spans="1:10" ht="12" customHeight="1" x14ac:dyDescent="0.15">
      <c r="A47" s="24" t="s">
        <v>2</v>
      </c>
      <c r="B47" s="18">
        <f>+'Q1'!B47</f>
        <v>1669.22</v>
      </c>
      <c r="C47" s="18">
        <f>+'Q2'!B47</f>
        <v>0</v>
      </c>
      <c r="D47" s="18">
        <f>+'Q3'!B47</f>
        <v>0</v>
      </c>
      <c r="E47" s="18">
        <f>+'Q4'!B47</f>
        <v>0</v>
      </c>
      <c r="F47" s="22">
        <f t="shared" si="22"/>
        <v>1669.22</v>
      </c>
      <c r="G47" s="23">
        <f>+'Q1'!C47</f>
        <v>9772.43</v>
      </c>
      <c r="H47" s="18">
        <f>G47/$G$48*100</f>
        <v>3.0561915130744173</v>
      </c>
      <c r="I47" s="23">
        <f>+'Q1'!E47</f>
        <v>2</v>
      </c>
      <c r="J47" s="18">
        <f>I47/$I$48*100</f>
        <v>4.1666666666666661</v>
      </c>
    </row>
    <row r="48" spans="1:10" ht="12" customHeight="1" x14ac:dyDescent="0.15">
      <c r="A48" s="10" t="s">
        <v>3</v>
      </c>
      <c r="B48" s="26">
        <f>SUM(B45:B47)</f>
        <v>7365.3200000000061</v>
      </c>
      <c r="C48" s="26">
        <f t="shared" ref="C48" si="23">SUM(C45:C47)</f>
        <v>0</v>
      </c>
      <c r="D48" s="26">
        <f t="shared" ref="D48" si="24">SUM(D45:D47)</f>
        <v>0</v>
      </c>
      <c r="E48" s="26">
        <f t="shared" ref="E48" si="25">SUM(E45:E47)</f>
        <v>0</v>
      </c>
      <c r="F48" s="26">
        <f t="shared" ref="F48" si="26">SUM(F45:F47)</f>
        <v>7365.3200000000061</v>
      </c>
      <c r="G48" s="26">
        <f>SUM(G45:G47)</f>
        <v>319758.43</v>
      </c>
      <c r="H48" s="26">
        <f t="shared" ref="H48" si="27">SUM(H45:H47)</f>
        <v>100.00000000000001</v>
      </c>
      <c r="I48" s="26">
        <f>SUM(I45:I47)</f>
        <v>48</v>
      </c>
      <c r="J48" s="26">
        <f t="shared" ref="J48" si="28">SUM(J45:J47)</f>
        <v>100.00000000000001</v>
      </c>
    </row>
    <row r="49" spans="1:10" ht="12" customHeight="1" x14ac:dyDescent="0.15">
      <c r="A49" s="14"/>
    </row>
    <row r="50" spans="1:10" ht="12" customHeight="1" x14ac:dyDescent="0.15">
      <c r="A50" s="3" t="s">
        <v>10</v>
      </c>
    </row>
    <row r="51" spans="1:10" ht="12" customHeight="1" x14ac:dyDescent="0.2">
      <c r="A51" s="4"/>
      <c r="B51" s="42" t="s">
        <v>30</v>
      </c>
      <c r="C51" s="43"/>
      <c r="D51" s="43"/>
      <c r="E51" s="44"/>
      <c r="F51" s="6" t="s">
        <v>30</v>
      </c>
      <c r="G51" s="6" t="s">
        <v>4</v>
      </c>
      <c r="H51" s="5" t="s">
        <v>4</v>
      </c>
      <c r="I51" s="6" t="s">
        <v>11</v>
      </c>
      <c r="J51" s="5" t="s">
        <v>13</v>
      </c>
    </row>
    <row r="52" spans="1:10" ht="12" customHeight="1" x14ac:dyDescent="0.15">
      <c r="A52" s="7"/>
      <c r="B52" s="8" t="s">
        <v>31</v>
      </c>
      <c r="C52" s="8" t="s">
        <v>32</v>
      </c>
      <c r="D52" s="8" t="s">
        <v>33</v>
      </c>
      <c r="E52" s="8" t="s">
        <v>34</v>
      </c>
      <c r="F52" s="9" t="s">
        <v>29</v>
      </c>
      <c r="G52" s="19"/>
      <c r="H52" s="8" t="s">
        <v>0</v>
      </c>
      <c r="I52" s="19" t="s">
        <v>12</v>
      </c>
      <c r="J52" s="8" t="s">
        <v>14</v>
      </c>
    </row>
    <row r="53" spans="1:10" ht="23.25" customHeight="1" x14ac:dyDescent="0.15">
      <c r="A53" s="25" t="s">
        <v>23</v>
      </c>
      <c r="B53" s="15">
        <f>+'Q1'!B53</f>
        <v>0</v>
      </c>
      <c r="C53" s="15">
        <f>+'Q2'!B53</f>
        <v>0</v>
      </c>
      <c r="D53" s="15">
        <f>+'Q3'!B53</f>
        <v>0</v>
      </c>
      <c r="E53" s="15">
        <f>+'Q4'!B53</f>
        <v>0</v>
      </c>
      <c r="F53" s="17">
        <f>SUM(B53:E53)</f>
        <v>0</v>
      </c>
      <c r="G53" s="16">
        <f>+'Q1'!C53</f>
        <v>0</v>
      </c>
      <c r="H53" s="15">
        <f>G53/$G$56*100</f>
        <v>0</v>
      </c>
      <c r="I53" s="16">
        <f>+'Q1'!E53</f>
        <v>0</v>
      </c>
      <c r="J53" s="15">
        <f>I53/$I$56*100</f>
        <v>0</v>
      </c>
    </row>
    <row r="54" spans="1:10" ht="23.25" customHeight="1" x14ac:dyDescent="0.15">
      <c r="A54" s="25" t="s">
        <v>24</v>
      </c>
      <c r="B54" s="15">
        <f>+'Q1'!B54</f>
        <v>-559.59000000000015</v>
      </c>
      <c r="C54" s="15">
        <f>+'Q2'!B54</f>
        <v>0</v>
      </c>
      <c r="D54" s="15">
        <f>+'Q3'!B54</f>
        <v>0</v>
      </c>
      <c r="E54" s="15">
        <f>+'Q4'!B54</f>
        <v>0</v>
      </c>
      <c r="F54" s="17">
        <f t="shared" ref="F54:F55" si="29">SUM(B54:E54)</f>
        <v>-559.59000000000015</v>
      </c>
      <c r="G54" s="16">
        <f>+'Q1'!C54</f>
        <v>8741.89</v>
      </c>
      <c r="H54" s="15">
        <f>G54/$G$56*100</f>
        <v>48.124433669250728</v>
      </c>
      <c r="I54" s="16">
        <f>+'Q1'!E54</f>
        <v>2</v>
      </c>
      <c r="J54" s="15">
        <f>I54/$I$56*100</f>
        <v>15.384615384615385</v>
      </c>
    </row>
    <row r="55" spans="1:10" ht="12" customHeight="1" x14ac:dyDescent="0.15">
      <c r="A55" s="24" t="s">
        <v>2</v>
      </c>
      <c r="B55" s="18">
        <f>+'Q1'!B55</f>
        <v>-260.62000000000006</v>
      </c>
      <c r="C55" s="18">
        <f>+'Q2'!B55</f>
        <v>0</v>
      </c>
      <c r="D55" s="18">
        <f>+'Q3'!B55</f>
        <v>0</v>
      </c>
      <c r="E55" s="18">
        <f>+'Q4'!B55</f>
        <v>0</v>
      </c>
      <c r="F55" s="22">
        <f t="shared" si="29"/>
        <v>-260.62000000000006</v>
      </c>
      <c r="G55" s="23">
        <f>+'Q1'!C55</f>
        <v>9423.2900000000009</v>
      </c>
      <c r="H55" s="18">
        <f>G55/$G$56*100</f>
        <v>51.875566330749265</v>
      </c>
      <c r="I55" s="23">
        <f>+'Q1'!E55</f>
        <v>11</v>
      </c>
      <c r="J55" s="18">
        <f>I55/$I$56*100</f>
        <v>84.615384615384613</v>
      </c>
    </row>
    <row r="56" spans="1:10" x14ac:dyDescent="0.15">
      <c r="A56" s="10" t="s">
        <v>3</v>
      </c>
      <c r="B56" s="26">
        <f>SUM(B53:B55)</f>
        <v>-820.21000000000026</v>
      </c>
      <c r="C56" s="26">
        <f t="shared" ref="C56" si="30">SUM(C53:C55)</f>
        <v>0</v>
      </c>
      <c r="D56" s="26">
        <f t="shared" ref="D56" si="31">SUM(D53:D55)</f>
        <v>0</v>
      </c>
      <c r="E56" s="26">
        <f t="shared" ref="E56" si="32">SUM(E53:E55)</f>
        <v>0</v>
      </c>
      <c r="F56" s="26">
        <f t="shared" ref="F56" si="33">SUM(F53:F55)</f>
        <v>-820.21000000000026</v>
      </c>
      <c r="G56" s="26">
        <f>SUM(G53:G55)</f>
        <v>18165.18</v>
      </c>
      <c r="H56" s="26">
        <f t="shared" ref="H56" si="34">SUM(H53:H55)</f>
        <v>100</v>
      </c>
      <c r="I56" s="26">
        <f>SUM(I53:I55)</f>
        <v>13</v>
      </c>
      <c r="J56" s="26">
        <f t="shared" ref="J56" si="35">SUM(J53:J55)</f>
        <v>100</v>
      </c>
    </row>
    <row r="57" spans="1:10" x14ac:dyDescent="0.15">
      <c r="A57" s="14"/>
    </row>
    <row r="58" spans="1:10" x14ac:dyDescent="0.15">
      <c r="A58" s="3" t="s">
        <v>2</v>
      </c>
    </row>
    <row r="59" spans="1:10" ht="12.75" x14ac:dyDescent="0.2">
      <c r="A59" s="4"/>
      <c r="B59" s="42" t="s">
        <v>30</v>
      </c>
      <c r="C59" s="43"/>
      <c r="D59" s="43"/>
      <c r="E59" s="44"/>
      <c r="F59" s="6" t="s">
        <v>30</v>
      </c>
      <c r="G59" s="6" t="s">
        <v>4</v>
      </c>
      <c r="H59" s="5" t="s">
        <v>4</v>
      </c>
      <c r="I59" s="6" t="s">
        <v>11</v>
      </c>
      <c r="J59" s="5" t="s">
        <v>13</v>
      </c>
    </row>
    <row r="60" spans="1:10" x14ac:dyDescent="0.15">
      <c r="A60" s="7"/>
      <c r="B60" s="8" t="s">
        <v>31</v>
      </c>
      <c r="C60" s="8" t="s">
        <v>32</v>
      </c>
      <c r="D60" s="8" t="s">
        <v>33</v>
      </c>
      <c r="E60" s="8" t="s">
        <v>34</v>
      </c>
      <c r="F60" s="9" t="s">
        <v>29</v>
      </c>
      <c r="G60" s="19"/>
      <c r="H60" s="8" t="s">
        <v>0</v>
      </c>
      <c r="I60" s="19" t="s">
        <v>12</v>
      </c>
      <c r="J60" s="8" t="s">
        <v>14</v>
      </c>
    </row>
    <row r="61" spans="1:10" ht="23.25" customHeight="1" x14ac:dyDescent="0.15">
      <c r="A61" s="25" t="s">
        <v>23</v>
      </c>
      <c r="B61" s="15">
        <f>+'Q1'!B61</f>
        <v>52.739999999999995</v>
      </c>
      <c r="C61" s="15">
        <f>+'Q2'!B61</f>
        <v>0</v>
      </c>
      <c r="D61" s="15">
        <f>+'Q3'!B61</f>
        <v>0</v>
      </c>
      <c r="E61" s="15">
        <f>+'Q4'!B61</f>
        <v>0</v>
      </c>
      <c r="F61" s="17">
        <f>SUM(B61:E61)</f>
        <v>52.739999999999995</v>
      </c>
      <c r="G61" s="16">
        <f>+'Q1'!C61</f>
        <v>5874.33</v>
      </c>
      <c r="H61" s="15">
        <f>G61/$G$64*100</f>
        <v>15.094431254047056</v>
      </c>
      <c r="I61" s="16">
        <f>+'Q1'!E61</f>
        <v>6</v>
      </c>
      <c r="J61" s="15">
        <f>I61/$I$64*100</f>
        <v>14.634146341463413</v>
      </c>
    </row>
    <row r="62" spans="1:10" ht="23.25" customHeight="1" x14ac:dyDescent="0.15">
      <c r="A62" s="25" t="s">
        <v>24</v>
      </c>
      <c r="B62" s="15">
        <f>+'Q1'!B62</f>
        <v>-65.069999999999993</v>
      </c>
      <c r="C62" s="15">
        <f>+'Q2'!B62</f>
        <v>0</v>
      </c>
      <c r="D62" s="15">
        <f>+'Q3'!B62</f>
        <v>0</v>
      </c>
      <c r="E62" s="15">
        <f>+'Q4'!B62</f>
        <v>0</v>
      </c>
      <c r="F62" s="17">
        <f t="shared" ref="F62:F63" si="36">SUM(B62:E62)</f>
        <v>-65.069999999999993</v>
      </c>
      <c r="G62" s="16">
        <f>+'Q1'!C62</f>
        <v>15933.57</v>
      </c>
      <c r="H62" s="15">
        <f>G62/$G$64*100</f>
        <v>40.942231198544604</v>
      </c>
      <c r="I62" s="16">
        <f>+'Q1'!E62</f>
        <v>12</v>
      </c>
      <c r="J62" s="15">
        <f>I62/$I$64*100</f>
        <v>29.268292682926827</v>
      </c>
    </row>
    <row r="63" spans="1:10" x14ac:dyDescent="0.15">
      <c r="A63" s="24" t="s">
        <v>2</v>
      </c>
      <c r="B63" s="18">
        <f>+'Q1'!B63</f>
        <v>461.79</v>
      </c>
      <c r="C63" s="18">
        <f>+'Q2'!B63</f>
        <v>0</v>
      </c>
      <c r="D63" s="18">
        <f>+'Q3'!B63</f>
        <v>0</v>
      </c>
      <c r="E63" s="18">
        <f>+'Q4'!B63</f>
        <v>0</v>
      </c>
      <c r="F63" s="22">
        <f t="shared" si="36"/>
        <v>461.79</v>
      </c>
      <c r="G63" s="23">
        <f>+'Q1'!C63</f>
        <v>17109.3</v>
      </c>
      <c r="H63" s="18">
        <f>G63/$G$64*100</f>
        <v>43.963337547408344</v>
      </c>
      <c r="I63" s="23">
        <f>+'Q1'!E63</f>
        <v>23</v>
      </c>
      <c r="J63" s="18">
        <f>I63/$I$64*100</f>
        <v>56.09756097560976</v>
      </c>
    </row>
    <row r="64" spans="1:10" x14ac:dyDescent="0.15">
      <c r="A64" s="10" t="s">
        <v>3</v>
      </c>
      <c r="B64" s="26">
        <f>SUM(B61:B63)</f>
        <v>449.46000000000004</v>
      </c>
      <c r="C64" s="26">
        <f t="shared" ref="C64" si="37">SUM(C61:C63)</f>
        <v>0</v>
      </c>
      <c r="D64" s="26">
        <f t="shared" ref="D64" si="38">SUM(D61:D63)</f>
        <v>0</v>
      </c>
      <c r="E64" s="26">
        <f t="shared" ref="E64" si="39">SUM(E61:E63)</f>
        <v>0</v>
      </c>
      <c r="F64" s="26">
        <f t="shared" ref="F64" si="40">SUM(F61:F63)</f>
        <v>449.46000000000004</v>
      </c>
      <c r="G64" s="26">
        <f>SUM(G61:G63)</f>
        <v>38917.199999999997</v>
      </c>
      <c r="H64" s="26">
        <f t="shared" ref="H64" si="41">SUM(H61:H63)</f>
        <v>100</v>
      </c>
      <c r="I64" s="26">
        <f>SUM(I61:I63)</f>
        <v>41</v>
      </c>
      <c r="J64" s="26">
        <f t="shared" ref="J64" si="42">SUM(J61:J63)</f>
        <v>100</v>
      </c>
    </row>
    <row r="66" spans="1:1" x14ac:dyDescent="0.15">
      <c r="A66" s="3" t="s">
        <v>15</v>
      </c>
    </row>
    <row r="67" spans="1:1" x14ac:dyDescent="0.15">
      <c r="A67" s="1" t="s">
        <v>19</v>
      </c>
    </row>
    <row r="68" spans="1:1" x14ac:dyDescent="0.15">
      <c r="A68" s="1" t="s">
        <v>20</v>
      </c>
    </row>
    <row r="69" spans="1:1" x14ac:dyDescent="0.15">
      <c r="A69" s="1" t="s">
        <v>22</v>
      </c>
    </row>
    <row r="71" spans="1:1" x14ac:dyDescent="0.15">
      <c r="A71" s="1" t="s">
        <v>21</v>
      </c>
    </row>
    <row r="72" spans="1:1" x14ac:dyDescent="0.15">
      <c r="A72" s="1" t="s">
        <v>25</v>
      </c>
    </row>
    <row r="73" spans="1:1" x14ac:dyDescent="0.15">
      <c r="A73" s="1" t="s">
        <v>26</v>
      </c>
    </row>
    <row r="74" spans="1:1" x14ac:dyDescent="0.15">
      <c r="A74" s="1" t="s">
        <v>27</v>
      </c>
    </row>
    <row r="75" spans="1:1" x14ac:dyDescent="0.15">
      <c r="A75" s="1" t="s">
        <v>16</v>
      </c>
    </row>
    <row r="77" spans="1:1" x14ac:dyDescent="0.15">
      <c r="A77" s="1" t="s">
        <v>18</v>
      </c>
    </row>
    <row r="78" spans="1:1" x14ac:dyDescent="0.15">
      <c r="A78" s="1" t="s">
        <v>17</v>
      </c>
    </row>
  </sheetData>
  <mergeCells count="7">
    <mergeCell ref="B59:E59"/>
    <mergeCell ref="B10:E10"/>
    <mergeCell ref="B19:E19"/>
    <mergeCell ref="B27:E27"/>
    <mergeCell ref="B35:E35"/>
    <mergeCell ref="B43:E43"/>
    <mergeCell ref="B51:E51"/>
  </mergeCells>
  <phoneticPr fontId="0" type="noConversion"/>
  <pageMargins left="0.74803149606299213" right="0.74803149606299213" top="0.39370078740157483" bottom="0.51181102362204722" header="0.31496062992125984" footer="0.27559055118110237"/>
  <pageSetup paperSize="9" scale="68" orientation="portrait" r:id="rId1"/>
  <headerFooter alignWithMargins="0"/>
  <rowBreaks count="1" manualBreakCount="1">
    <brk id="78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FE08D-090E-487D-86C8-9FB6DA2568B7}">
  <dimension ref="A1:F78"/>
  <sheetViews>
    <sheetView tabSelected="1" zoomScaleNormal="100" zoomScaleSheetLayoutView="100" workbookViewId="0">
      <selection activeCell="A7" sqref="A7"/>
    </sheetView>
  </sheetViews>
  <sheetFormatPr defaultColWidth="9.140625" defaultRowHeight="10.5" x14ac:dyDescent="0.15"/>
  <cols>
    <col min="1" max="1" width="36.7109375" style="27" customWidth="1"/>
    <col min="2" max="2" width="11.5703125" style="27" customWidth="1"/>
    <col min="3" max="3" width="14" style="27" customWidth="1"/>
    <col min="4" max="4" width="8.140625" style="27" customWidth="1"/>
    <col min="5" max="5" width="8.7109375" style="27" customWidth="1"/>
    <col min="6" max="6" width="10.5703125" style="27" customWidth="1"/>
    <col min="7" max="16384" width="9.140625" style="27"/>
  </cols>
  <sheetData>
    <row r="1" spans="1:6" ht="10.5" customHeight="1" x14ac:dyDescent="0.15"/>
    <row r="2" spans="1:6" ht="10.5" customHeight="1" x14ac:dyDescent="0.15"/>
    <row r="3" spans="1:6" ht="10.5" customHeight="1" x14ac:dyDescent="0.15">
      <c r="A3" s="28" t="s">
        <v>1</v>
      </c>
    </row>
    <row r="4" spans="1:6" ht="10.5" customHeight="1" x14ac:dyDescent="0.15">
      <c r="A4" s="28"/>
    </row>
    <row r="5" spans="1:6" ht="10.5" customHeight="1" x14ac:dyDescent="0.15">
      <c r="A5" s="28"/>
    </row>
    <row r="6" spans="1:6" ht="10.5" customHeight="1" x14ac:dyDescent="0.15">
      <c r="A6" s="28"/>
      <c r="B6" s="28"/>
    </row>
    <row r="7" spans="1:6" ht="12.75" x14ac:dyDescent="0.2">
      <c r="A7" s="20" t="s">
        <v>36</v>
      </c>
      <c r="B7" s="28"/>
      <c r="D7" s="29"/>
    </row>
    <row r="8" spans="1:6" ht="10.5" customHeight="1" x14ac:dyDescent="0.15"/>
    <row r="9" spans="1:6" ht="12" customHeight="1" x14ac:dyDescent="0.15">
      <c r="A9" s="3" t="s">
        <v>5</v>
      </c>
    </row>
    <row r="10" spans="1:6" ht="12" customHeight="1" x14ac:dyDescent="0.15">
      <c r="A10" s="4"/>
      <c r="B10" s="5" t="s">
        <v>30</v>
      </c>
      <c r="C10" s="6" t="s">
        <v>4</v>
      </c>
      <c r="D10" s="30" t="s">
        <v>28</v>
      </c>
      <c r="E10" s="6" t="s">
        <v>11</v>
      </c>
      <c r="F10" s="5" t="s">
        <v>13</v>
      </c>
    </row>
    <row r="11" spans="1:6" ht="12" customHeight="1" x14ac:dyDescent="0.15">
      <c r="A11" s="7"/>
      <c r="B11" s="31" t="s">
        <v>31</v>
      </c>
      <c r="C11" s="32">
        <v>45747</v>
      </c>
      <c r="D11" s="31" t="s">
        <v>0</v>
      </c>
      <c r="E11" s="19" t="s">
        <v>12</v>
      </c>
      <c r="F11" s="8" t="s">
        <v>14</v>
      </c>
    </row>
    <row r="12" spans="1:6" ht="23.25" customHeight="1" x14ac:dyDescent="0.15">
      <c r="A12" s="25" t="s">
        <v>23</v>
      </c>
      <c r="B12" s="33">
        <f t="shared" ref="B12:B14" si="0">+B21+B29+B37+B45+B53+B61</f>
        <v>-14196.180000000002</v>
      </c>
      <c r="C12" s="33">
        <f>+C21+C29+C37+C45+C53+C61</f>
        <v>256633.72</v>
      </c>
      <c r="D12" s="34">
        <f>C12/$C$15*100</f>
        <v>3.3344246530607622</v>
      </c>
      <c r="E12" s="33">
        <f>+E21+E29+E37+E45+E53+E61</f>
        <v>81</v>
      </c>
      <c r="F12" s="34">
        <f>E12/$E$15*100</f>
        <v>6.5640194489465147</v>
      </c>
    </row>
    <row r="13" spans="1:6" ht="23.25" customHeight="1" x14ac:dyDescent="0.15">
      <c r="A13" s="25" t="s">
        <v>24</v>
      </c>
      <c r="B13" s="33">
        <f t="shared" si="0"/>
        <v>33705.859999999964</v>
      </c>
      <c r="C13" s="33">
        <f>+C22+C30+C38+C46+C54+C62</f>
        <v>7155518.8899999997</v>
      </c>
      <c r="D13" s="34">
        <f t="shared" ref="D13:D14" si="1">C13/$C$15*100</f>
        <v>92.971175386687207</v>
      </c>
      <c r="E13" s="33">
        <f>+E22+E30+E38+E46+E54+E62</f>
        <v>973</v>
      </c>
      <c r="F13" s="34">
        <f>E13/$E$15*100</f>
        <v>78.849270664505681</v>
      </c>
    </row>
    <row r="14" spans="1:6" ht="14.25" customHeight="1" x14ac:dyDescent="0.15">
      <c r="A14" s="24" t="s">
        <v>2</v>
      </c>
      <c r="B14" s="35">
        <f t="shared" si="0"/>
        <v>12146.699999999999</v>
      </c>
      <c r="C14" s="35">
        <f>+C23+C31+C39+C47+C55+C63</f>
        <v>284339.19</v>
      </c>
      <c r="D14" s="36">
        <f t="shared" si="1"/>
        <v>3.6943999602520208</v>
      </c>
      <c r="E14" s="35">
        <f>+E23+E31+E39+E47+E55+E63</f>
        <v>180</v>
      </c>
      <c r="F14" s="36">
        <f>E14/$E$15*100</f>
        <v>14.58670988654781</v>
      </c>
    </row>
    <row r="15" spans="1:6" ht="12" customHeight="1" x14ac:dyDescent="0.15">
      <c r="A15" s="10" t="s">
        <v>3</v>
      </c>
      <c r="B15" s="37">
        <f>SUM(B12:B14)</f>
        <v>31656.379999999961</v>
      </c>
      <c r="C15" s="37">
        <f t="shared" ref="C15:F15" si="2">SUM(C12:C14)</f>
        <v>7696491.7999999998</v>
      </c>
      <c r="D15" s="37">
        <f t="shared" si="2"/>
        <v>100</v>
      </c>
      <c r="E15" s="37">
        <f t="shared" si="2"/>
        <v>1234</v>
      </c>
      <c r="F15" s="37">
        <f t="shared" si="2"/>
        <v>100</v>
      </c>
    </row>
    <row r="16" spans="1:6" ht="12" customHeight="1" thickBot="1" x14ac:dyDescent="0.2">
      <c r="A16" s="12"/>
      <c r="B16" s="38"/>
      <c r="C16" s="38"/>
      <c r="D16" s="39"/>
      <c r="E16" s="38"/>
      <c r="F16" s="39"/>
    </row>
    <row r="17" spans="1:6" ht="10.5" customHeight="1" x14ac:dyDescent="0.15">
      <c r="A17" s="14"/>
    </row>
    <row r="18" spans="1:6" ht="12" customHeight="1" x14ac:dyDescent="0.15">
      <c r="A18" s="3" t="s">
        <v>6</v>
      </c>
    </row>
    <row r="19" spans="1:6" ht="12" customHeight="1" x14ac:dyDescent="0.15">
      <c r="A19" s="4"/>
      <c r="B19" s="5" t="s">
        <v>30</v>
      </c>
      <c r="C19" s="6" t="s">
        <v>4</v>
      </c>
      <c r="D19" s="30" t="s">
        <v>28</v>
      </c>
      <c r="E19" s="6" t="s">
        <v>11</v>
      </c>
      <c r="F19" s="5" t="s">
        <v>13</v>
      </c>
    </row>
    <row r="20" spans="1:6" ht="12" customHeight="1" x14ac:dyDescent="0.15">
      <c r="A20" s="7"/>
      <c r="B20" s="31"/>
      <c r="C20" s="32"/>
      <c r="D20" s="31" t="s">
        <v>0</v>
      </c>
      <c r="E20" s="19" t="s">
        <v>12</v>
      </c>
      <c r="F20" s="8" t="s">
        <v>14</v>
      </c>
    </row>
    <row r="21" spans="1:6" ht="23.25" customHeight="1" x14ac:dyDescent="0.15">
      <c r="A21" s="25" t="s">
        <v>23</v>
      </c>
      <c r="B21" s="15">
        <v>-11982.460000000003</v>
      </c>
      <c r="C21" s="16">
        <v>222364.31</v>
      </c>
      <c r="D21" s="15">
        <f>C21/$C$24*100</f>
        <v>4.3392316345039328</v>
      </c>
      <c r="E21" s="16">
        <v>59</v>
      </c>
      <c r="F21" s="15">
        <f>E21/$E$24*100</f>
        <v>8.2748948106591858</v>
      </c>
    </row>
    <row r="22" spans="1:6" ht="23.25" customHeight="1" x14ac:dyDescent="0.15">
      <c r="A22" s="25" t="s">
        <v>24</v>
      </c>
      <c r="B22" s="15">
        <v>7635.7099999999627</v>
      </c>
      <c r="C22" s="16">
        <v>4701370.96</v>
      </c>
      <c r="D22" s="15">
        <f>C22/$C$24*100</f>
        <v>91.742859252773627</v>
      </c>
      <c r="E22" s="16">
        <v>563</v>
      </c>
      <c r="F22" s="15">
        <f>E22/$E$24*100</f>
        <v>78.962131837307155</v>
      </c>
    </row>
    <row r="23" spans="1:6" ht="13.5" customHeight="1" x14ac:dyDescent="0.15">
      <c r="A23" s="24" t="s">
        <v>2</v>
      </c>
      <c r="B23" s="18">
        <v>10244.959999999999</v>
      </c>
      <c r="C23" s="23">
        <v>200773.6</v>
      </c>
      <c r="D23" s="18">
        <f>C23/$C$24*100</f>
        <v>3.9179091127224459</v>
      </c>
      <c r="E23" s="23">
        <v>91</v>
      </c>
      <c r="F23" s="18">
        <f>E23/$E$24*100</f>
        <v>12.76297335203366</v>
      </c>
    </row>
    <row r="24" spans="1:6" ht="12" customHeight="1" x14ac:dyDescent="0.15">
      <c r="A24" s="10" t="s">
        <v>3</v>
      </c>
      <c r="B24" s="26">
        <v>5898.2099999999591</v>
      </c>
      <c r="C24" s="26">
        <v>5124508.8699999992</v>
      </c>
      <c r="D24" s="26">
        <f t="shared" ref="D24" si="3">SUM(D21:D23)</f>
        <v>100</v>
      </c>
      <c r="E24" s="26">
        <v>713</v>
      </c>
      <c r="F24" s="26">
        <f t="shared" ref="F24" si="4">SUM(F21:F23)</f>
        <v>100</v>
      </c>
    </row>
    <row r="25" spans="1:6" ht="12" customHeight="1" x14ac:dyDescent="0.15">
      <c r="A25" s="14"/>
      <c r="B25" s="1"/>
      <c r="C25" s="1"/>
      <c r="D25" s="1"/>
      <c r="E25" s="1"/>
      <c r="F25" s="1"/>
    </row>
    <row r="26" spans="1:6" ht="12" customHeight="1" x14ac:dyDescent="0.15">
      <c r="A26" s="3" t="s">
        <v>7</v>
      </c>
      <c r="B26" s="1"/>
      <c r="C26" s="1"/>
      <c r="D26" s="1"/>
      <c r="E26" s="1"/>
      <c r="F26" s="1"/>
    </row>
    <row r="27" spans="1:6" ht="12" customHeight="1" x14ac:dyDescent="0.15">
      <c r="A27" s="4"/>
      <c r="B27" s="5" t="s">
        <v>30</v>
      </c>
      <c r="C27" s="6" t="s">
        <v>4</v>
      </c>
      <c r="D27" s="30" t="s">
        <v>28</v>
      </c>
      <c r="E27" s="6" t="s">
        <v>11</v>
      </c>
      <c r="F27" s="5" t="s">
        <v>13</v>
      </c>
    </row>
    <row r="28" spans="1:6" ht="12" customHeight="1" x14ac:dyDescent="0.15">
      <c r="A28" s="7"/>
      <c r="B28" s="31"/>
      <c r="C28" s="32"/>
      <c r="D28" s="31" t="s">
        <v>0</v>
      </c>
      <c r="E28" s="19" t="s">
        <v>12</v>
      </c>
      <c r="F28" s="8" t="s">
        <v>14</v>
      </c>
    </row>
    <row r="29" spans="1:6" ht="23.25" customHeight="1" x14ac:dyDescent="0.15">
      <c r="A29" s="25" t="s">
        <v>23</v>
      </c>
      <c r="B29" s="15">
        <v>-161.71</v>
      </c>
      <c r="C29" s="16">
        <v>5878.7</v>
      </c>
      <c r="D29" s="15">
        <f>+C29/$C$32*100</f>
        <v>0.39449502978673351</v>
      </c>
      <c r="E29" s="16">
        <v>1</v>
      </c>
      <c r="F29" s="15">
        <f>+E29/$E$32*100</f>
        <v>0.45454545454545453</v>
      </c>
    </row>
    <row r="30" spans="1:6" ht="23.25" customHeight="1" x14ac:dyDescent="0.15">
      <c r="A30" s="25" t="s">
        <v>24</v>
      </c>
      <c r="B30" s="15">
        <v>-3034.5999999999985</v>
      </c>
      <c r="C30" s="16">
        <v>1469447.25</v>
      </c>
      <c r="D30" s="15">
        <f>+C30/$C$32*100</f>
        <v>98.608474094405835</v>
      </c>
      <c r="E30" s="16">
        <v>191</v>
      </c>
      <c r="F30" s="15">
        <f>+E30/$E$32*100</f>
        <v>86.818181818181813</v>
      </c>
    </row>
    <row r="31" spans="1:6" ht="13.5" customHeight="1" x14ac:dyDescent="0.15">
      <c r="A31" s="24" t="s">
        <v>2</v>
      </c>
      <c r="B31" s="18">
        <v>-92.419999999999959</v>
      </c>
      <c r="C31" s="23">
        <v>14857.59</v>
      </c>
      <c r="D31" s="18">
        <f>+C31/$C$32*100</f>
        <v>0.99703087580741889</v>
      </c>
      <c r="E31" s="23">
        <v>28</v>
      </c>
      <c r="F31" s="18">
        <f>+E31/$E$32*100</f>
        <v>12.727272727272727</v>
      </c>
    </row>
    <row r="32" spans="1:6" ht="12" customHeight="1" x14ac:dyDescent="0.15">
      <c r="A32" s="10" t="s">
        <v>3</v>
      </c>
      <c r="B32" s="26">
        <v>-3288.7299999999987</v>
      </c>
      <c r="C32" s="26">
        <v>1490183.54</v>
      </c>
      <c r="D32" s="26">
        <f t="shared" ref="D32" si="5">SUM(D29:D31)</f>
        <v>100</v>
      </c>
      <c r="E32" s="26">
        <v>220</v>
      </c>
      <c r="F32" s="26">
        <f t="shared" ref="F32" si="6">SUM(F29:F31)</f>
        <v>100</v>
      </c>
    </row>
    <row r="33" spans="1:6" ht="12" customHeight="1" x14ac:dyDescent="0.15">
      <c r="A33" s="14"/>
      <c r="B33" s="1"/>
      <c r="C33" s="1"/>
      <c r="D33" s="1"/>
      <c r="E33" s="1"/>
      <c r="F33" s="1"/>
    </row>
    <row r="34" spans="1:6" ht="12" customHeight="1" x14ac:dyDescent="0.15">
      <c r="A34" s="3" t="s">
        <v>8</v>
      </c>
      <c r="B34" s="1"/>
      <c r="C34" s="1"/>
      <c r="D34" s="1"/>
      <c r="E34" s="1"/>
      <c r="F34" s="1"/>
    </row>
    <row r="35" spans="1:6" ht="12" customHeight="1" x14ac:dyDescent="0.15">
      <c r="A35" s="4"/>
      <c r="B35" s="5" t="s">
        <v>30</v>
      </c>
      <c r="C35" s="6" t="s">
        <v>4</v>
      </c>
      <c r="D35" s="30" t="s">
        <v>28</v>
      </c>
      <c r="E35" s="6" t="s">
        <v>11</v>
      </c>
      <c r="F35" s="5" t="s">
        <v>13</v>
      </c>
    </row>
    <row r="36" spans="1:6" ht="12" customHeight="1" x14ac:dyDescent="0.15">
      <c r="A36" s="7"/>
      <c r="B36" s="31"/>
      <c r="C36" s="32"/>
      <c r="D36" s="31" t="s">
        <v>0</v>
      </c>
      <c r="E36" s="19" t="s">
        <v>12</v>
      </c>
      <c r="F36" s="8" t="s">
        <v>14</v>
      </c>
    </row>
    <row r="37" spans="1:6" ht="23.25" customHeight="1" x14ac:dyDescent="0.15">
      <c r="A37" s="25" t="s">
        <v>23</v>
      </c>
      <c r="B37" s="15">
        <v>-2104.75</v>
      </c>
      <c r="C37" s="16">
        <v>22516.38</v>
      </c>
      <c r="D37" s="15">
        <f>+C37/$C$40*100</f>
        <v>3.1940004191451932</v>
      </c>
      <c r="E37" s="16">
        <v>15</v>
      </c>
      <c r="F37" s="15">
        <f>+E37/$E$40*100</f>
        <v>7.5376884422110546</v>
      </c>
    </row>
    <row r="38" spans="1:6" ht="23.25" customHeight="1" x14ac:dyDescent="0.15">
      <c r="A38" s="25" t="s">
        <v>24</v>
      </c>
      <c r="B38" s="15">
        <v>24033.309999999998</v>
      </c>
      <c r="C38" s="16">
        <v>650039.22</v>
      </c>
      <c r="D38" s="15">
        <f>+C38/$C$40*100</f>
        <v>92.209562156119873</v>
      </c>
      <c r="E38" s="16">
        <v>159</v>
      </c>
      <c r="F38" s="15">
        <f>+E38/$E$40*100</f>
        <v>79.899497487437188</v>
      </c>
    </row>
    <row r="39" spans="1:6" ht="13.5" customHeight="1" x14ac:dyDescent="0.15">
      <c r="A39" s="24" t="s">
        <v>2</v>
      </c>
      <c r="B39" s="18">
        <v>123.77000000000044</v>
      </c>
      <c r="C39" s="23">
        <v>32402.98</v>
      </c>
      <c r="D39" s="18">
        <f>+C39/$C$40*100</f>
        <v>4.5964374247349404</v>
      </c>
      <c r="E39" s="23">
        <v>25</v>
      </c>
      <c r="F39" s="18">
        <f>+E39/$E$40*100</f>
        <v>12.562814070351758</v>
      </c>
    </row>
    <row r="40" spans="1:6" ht="12" customHeight="1" x14ac:dyDescent="0.15">
      <c r="A40" s="10" t="s">
        <v>3</v>
      </c>
      <c r="B40" s="26">
        <v>22052.329999999998</v>
      </c>
      <c r="C40" s="26">
        <v>704958.58</v>
      </c>
      <c r="D40" s="26">
        <f t="shared" ref="D40" si="7">SUM(D37:D39)</f>
        <v>100.00000000000001</v>
      </c>
      <c r="E40" s="26">
        <v>199</v>
      </c>
      <c r="F40" s="26">
        <f t="shared" ref="F40" si="8">SUM(F37:F39)</f>
        <v>100</v>
      </c>
    </row>
    <row r="41" spans="1:6" ht="12" customHeight="1" x14ac:dyDescent="0.15">
      <c r="A41" s="14"/>
      <c r="B41" s="1"/>
      <c r="C41" s="1"/>
      <c r="D41" s="1"/>
      <c r="E41" s="1"/>
      <c r="F41" s="1"/>
    </row>
    <row r="42" spans="1:6" ht="12" customHeight="1" x14ac:dyDescent="0.15">
      <c r="A42" s="3" t="s">
        <v>9</v>
      </c>
      <c r="B42" s="1"/>
      <c r="C42" s="1"/>
      <c r="D42" s="1"/>
      <c r="E42" s="1"/>
      <c r="F42" s="1"/>
    </row>
    <row r="43" spans="1:6" ht="12" customHeight="1" x14ac:dyDescent="0.15">
      <c r="A43" s="4"/>
      <c r="B43" s="5" t="s">
        <v>30</v>
      </c>
      <c r="C43" s="6" t="s">
        <v>4</v>
      </c>
      <c r="D43" s="30" t="s">
        <v>28</v>
      </c>
      <c r="E43" s="6" t="s">
        <v>11</v>
      </c>
      <c r="F43" s="5" t="s">
        <v>13</v>
      </c>
    </row>
    <row r="44" spans="1:6" ht="12" customHeight="1" x14ac:dyDescent="0.15">
      <c r="A44" s="7"/>
      <c r="B44" s="31"/>
      <c r="C44" s="32"/>
      <c r="D44" s="31" t="s">
        <v>0</v>
      </c>
      <c r="E44" s="19" t="s">
        <v>12</v>
      </c>
      <c r="F44" s="8" t="s">
        <v>14</v>
      </c>
    </row>
    <row r="45" spans="1:6" ht="23.25" customHeight="1" x14ac:dyDescent="0.15">
      <c r="A45" s="25" t="s">
        <v>23</v>
      </c>
      <c r="B45" s="15">
        <v>0</v>
      </c>
      <c r="C45" s="16">
        <v>0</v>
      </c>
      <c r="D45" s="15">
        <f>+C45/$C$48*100</f>
        <v>0</v>
      </c>
      <c r="E45" s="16">
        <v>0</v>
      </c>
      <c r="F45" s="15">
        <f>+E45/$E$48*100</f>
        <v>0</v>
      </c>
    </row>
    <row r="46" spans="1:6" ht="23.25" customHeight="1" x14ac:dyDescent="0.15">
      <c r="A46" s="25" t="s">
        <v>24</v>
      </c>
      <c r="B46" s="15">
        <v>5696.1000000000058</v>
      </c>
      <c r="C46" s="16">
        <v>309986</v>
      </c>
      <c r="D46" s="15">
        <f>+C46/$C$48*100</f>
        <v>96.94380848692559</v>
      </c>
      <c r="E46" s="16">
        <v>46</v>
      </c>
      <c r="F46" s="15">
        <f>+E46/$E$48*100</f>
        <v>95.833333333333343</v>
      </c>
    </row>
    <row r="47" spans="1:6" ht="13.5" customHeight="1" x14ac:dyDescent="0.15">
      <c r="A47" s="24" t="s">
        <v>2</v>
      </c>
      <c r="B47" s="18">
        <v>1669.22</v>
      </c>
      <c r="C47" s="23">
        <v>9772.43</v>
      </c>
      <c r="D47" s="18">
        <f>+C47/$C$48*100</f>
        <v>3.0561915130744173</v>
      </c>
      <c r="E47" s="23">
        <v>2</v>
      </c>
      <c r="F47" s="18">
        <f>+E47/$E$48*100</f>
        <v>4.1666666666666661</v>
      </c>
    </row>
    <row r="48" spans="1:6" ht="12" customHeight="1" x14ac:dyDescent="0.15">
      <c r="A48" s="10" t="s">
        <v>3</v>
      </c>
      <c r="B48" s="26">
        <v>7365.3200000000061</v>
      </c>
      <c r="C48" s="26">
        <v>319758.43</v>
      </c>
      <c r="D48" s="26">
        <f t="shared" ref="D48" si="9">SUM(D45:D47)</f>
        <v>100.00000000000001</v>
      </c>
      <c r="E48" s="26">
        <v>48</v>
      </c>
      <c r="F48" s="26">
        <f t="shared" ref="F48" si="10">SUM(F45:F47)</f>
        <v>100.00000000000001</v>
      </c>
    </row>
    <row r="49" spans="1:6" ht="12" customHeight="1" x14ac:dyDescent="0.15">
      <c r="A49" s="14"/>
      <c r="B49" s="1"/>
      <c r="C49" s="1"/>
      <c r="D49" s="1"/>
      <c r="E49" s="1"/>
      <c r="F49" s="1"/>
    </row>
    <row r="50" spans="1:6" ht="12" customHeight="1" x14ac:dyDescent="0.15">
      <c r="A50" s="3" t="s">
        <v>10</v>
      </c>
      <c r="B50" s="1"/>
      <c r="C50" s="1"/>
      <c r="D50" s="1"/>
      <c r="E50" s="1"/>
      <c r="F50" s="1"/>
    </row>
    <row r="51" spans="1:6" ht="12" customHeight="1" x14ac:dyDescent="0.15">
      <c r="A51" s="4"/>
      <c r="B51" s="5" t="s">
        <v>30</v>
      </c>
      <c r="C51" s="6" t="s">
        <v>4</v>
      </c>
      <c r="D51" s="30" t="s">
        <v>28</v>
      </c>
      <c r="E51" s="6" t="s">
        <v>11</v>
      </c>
      <c r="F51" s="5" t="s">
        <v>13</v>
      </c>
    </row>
    <row r="52" spans="1:6" ht="12" customHeight="1" x14ac:dyDescent="0.15">
      <c r="A52" s="7"/>
      <c r="B52" s="31"/>
      <c r="C52" s="32"/>
      <c r="D52" s="31" t="s">
        <v>0</v>
      </c>
      <c r="E52" s="19" t="s">
        <v>12</v>
      </c>
      <c r="F52" s="8" t="s">
        <v>14</v>
      </c>
    </row>
    <row r="53" spans="1:6" ht="23.25" customHeight="1" x14ac:dyDescent="0.15">
      <c r="A53" s="25" t="s">
        <v>23</v>
      </c>
      <c r="B53" s="15">
        <v>0</v>
      </c>
      <c r="C53" s="16">
        <v>0</v>
      </c>
      <c r="D53" s="15">
        <f>+C53/$C$56*100</f>
        <v>0</v>
      </c>
      <c r="E53" s="16">
        <v>0</v>
      </c>
      <c r="F53" s="15">
        <f>+E53/$E$56*100</f>
        <v>0</v>
      </c>
    </row>
    <row r="54" spans="1:6" ht="23.25" customHeight="1" x14ac:dyDescent="0.15">
      <c r="A54" s="25" t="s">
        <v>24</v>
      </c>
      <c r="B54" s="15">
        <v>-559.59000000000015</v>
      </c>
      <c r="C54" s="16">
        <v>8741.89</v>
      </c>
      <c r="D54" s="15">
        <f>+C54/$C$56*100</f>
        <v>48.124433669250728</v>
      </c>
      <c r="E54" s="16">
        <v>2</v>
      </c>
      <c r="F54" s="15">
        <f>+E54/$E$56*100</f>
        <v>15.384615384615385</v>
      </c>
    </row>
    <row r="55" spans="1:6" ht="13.5" customHeight="1" x14ac:dyDescent="0.15">
      <c r="A55" s="24" t="s">
        <v>2</v>
      </c>
      <c r="B55" s="18">
        <v>-260.62000000000006</v>
      </c>
      <c r="C55" s="23">
        <v>9423.2900000000009</v>
      </c>
      <c r="D55" s="18">
        <f>+C55/$C$56*100</f>
        <v>51.875566330749265</v>
      </c>
      <c r="E55" s="23">
        <v>11</v>
      </c>
      <c r="F55" s="18">
        <f>+E55/$E$56*100</f>
        <v>84.615384615384613</v>
      </c>
    </row>
    <row r="56" spans="1:6" x14ac:dyDescent="0.15">
      <c r="A56" s="10" t="s">
        <v>3</v>
      </c>
      <c r="B56" s="26">
        <v>-820.21000000000026</v>
      </c>
      <c r="C56" s="26">
        <v>18165.18</v>
      </c>
      <c r="D56" s="26">
        <f t="shared" ref="D56" si="11">SUM(D53:D55)</f>
        <v>100</v>
      </c>
      <c r="E56" s="26">
        <v>13</v>
      </c>
      <c r="F56" s="26">
        <f t="shared" ref="F56" si="12">SUM(F53:F55)</f>
        <v>100</v>
      </c>
    </row>
    <row r="57" spans="1:6" x14ac:dyDescent="0.15">
      <c r="A57" s="14"/>
      <c r="B57" s="1"/>
      <c r="C57" s="1"/>
      <c r="D57" s="1"/>
      <c r="E57" s="1"/>
      <c r="F57" s="1"/>
    </row>
    <row r="58" spans="1:6" x14ac:dyDescent="0.15">
      <c r="A58" s="3" t="s">
        <v>2</v>
      </c>
      <c r="B58" s="1"/>
      <c r="C58" s="1"/>
      <c r="D58" s="1"/>
      <c r="E58" s="1"/>
      <c r="F58" s="1"/>
    </row>
    <row r="59" spans="1:6" x14ac:dyDescent="0.15">
      <c r="A59" s="4"/>
      <c r="B59" s="5" t="s">
        <v>30</v>
      </c>
      <c r="C59" s="6" t="s">
        <v>4</v>
      </c>
      <c r="D59" s="30" t="s">
        <v>28</v>
      </c>
      <c r="E59" s="6" t="s">
        <v>11</v>
      </c>
      <c r="F59" s="5" t="s">
        <v>13</v>
      </c>
    </row>
    <row r="60" spans="1:6" x14ac:dyDescent="0.15">
      <c r="A60" s="7"/>
      <c r="B60" s="31"/>
      <c r="C60" s="32"/>
      <c r="D60" s="31" t="s">
        <v>0</v>
      </c>
      <c r="E60" s="19" t="s">
        <v>12</v>
      </c>
      <c r="F60" s="8" t="s">
        <v>14</v>
      </c>
    </row>
    <row r="61" spans="1:6" ht="23.25" customHeight="1" x14ac:dyDescent="0.15">
      <c r="A61" s="25" t="s">
        <v>23</v>
      </c>
      <c r="B61" s="15">
        <v>52.739999999999995</v>
      </c>
      <c r="C61" s="16">
        <v>5874.33</v>
      </c>
      <c r="D61" s="15">
        <f>C61/$C$64*100</f>
        <v>15.094431254047056</v>
      </c>
      <c r="E61" s="16">
        <v>6</v>
      </c>
      <c r="F61" s="15">
        <f>E61/$E$64*100</f>
        <v>14.634146341463413</v>
      </c>
    </row>
    <row r="62" spans="1:6" ht="23.25" customHeight="1" x14ac:dyDescent="0.15">
      <c r="A62" s="25" t="s">
        <v>24</v>
      </c>
      <c r="B62" s="15">
        <v>-65.069999999999993</v>
      </c>
      <c r="C62" s="16">
        <v>15933.57</v>
      </c>
      <c r="D62" s="15">
        <f>C62/$C$64*100</f>
        <v>40.942231198544604</v>
      </c>
      <c r="E62" s="16">
        <v>12</v>
      </c>
      <c r="F62" s="15">
        <f>E62/$E$64*100</f>
        <v>29.268292682926827</v>
      </c>
    </row>
    <row r="63" spans="1:6" ht="13.5" customHeight="1" x14ac:dyDescent="0.15">
      <c r="A63" s="24" t="s">
        <v>2</v>
      </c>
      <c r="B63" s="18">
        <v>461.79</v>
      </c>
      <c r="C63" s="23">
        <v>17109.3</v>
      </c>
      <c r="D63" s="18">
        <f>C63/$C$64*100</f>
        <v>43.963337547408344</v>
      </c>
      <c r="E63" s="23">
        <v>23</v>
      </c>
      <c r="F63" s="18">
        <f>E63/$E$64*100</f>
        <v>56.09756097560976</v>
      </c>
    </row>
    <row r="64" spans="1:6" x14ac:dyDescent="0.15">
      <c r="A64" s="10" t="s">
        <v>3</v>
      </c>
      <c r="B64" s="26">
        <v>449.46000000000004</v>
      </c>
      <c r="C64" s="26">
        <v>38917.199999999997</v>
      </c>
      <c r="D64" s="26">
        <f t="shared" ref="D64" si="13">SUM(D61:D63)</f>
        <v>100</v>
      </c>
      <c r="E64" s="26">
        <v>41</v>
      </c>
      <c r="F64" s="26">
        <f t="shared" ref="F64" si="14">SUM(F61:F63)</f>
        <v>100</v>
      </c>
    </row>
    <row r="65" spans="1:1" x14ac:dyDescent="0.15">
      <c r="A65" s="1"/>
    </row>
    <row r="66" spans="1:1" x14ac:dyDescent="0.15">
      <c r="A66" s="3" t="s">
        <v>15</v>
      </c>
    </row>
    <row r="67" spans="1:1" x14ac:dyDescent="0.15">
      <c r="A67" s="1" t="s">
        <v>19</v>
      </c>
    </row>
    <row r="68" spans="1:1" x14ac:dyDescent="0.15">
      <c r="A68" s="1" t="s">
        <v>20</v>
      </c>
    </row>
    <row r="69" spans="1:1" x14ac:dyDescent="0.15">
      <c r="A69" s="1" t="s">
        <v>22</v>
      </c>
    </row>
    <row r="70" spans="1:1" x14ac:dyDescent="0.15">
      <c r="A70" s="1"/>
    </row>
    <row r="71" spans="1:1" x14ac:dyDescent="0.15">
      <c r="A71" s="1" t="s">
        <v>21</v>
      </c>
    </row>
    <row r="72" spans="1:1" x14ac:dyDescent="0.15">
      <c r="A72" s="1" t="s">
        <v>25</v>
      </c>
    </row>
    <row r="73" spans="1:1" x14ac:dyDescent="0.15">
      <c r="A73" s="1" t="s">
        <v>26</v>
      </c>
    </row>
    <row r="74" spans="1:1" x14ac:dyDescent="0.15">
      <c r="A74" s="1" t="s">
        <v>27</v>
      </c>
    </row>
    <row r="75" spans="1:1" x14ac:dyDescent="0.15">
      <c r="A75" s="1" t="s">
        <v>16</v>
      </c>
    </row>
    <row r="76" spans="1:1" x14ac:dyDescent="0.15">
      <c r="A76" s="1"/>
    </row>
    <row r="77" spans="1:1" x14ac:dyDescent="0.15">
      <c r="A77" s="1" t="s">
        <v>18</v>
      </c>
    </row>
    <row r="78" spans="1:1" x14ac:dyDescent="0.15">
      <c r="A78" s="1" t="s">
        <v>17</v>
      </c>
    </row>
  </sheetData>
  <pageMargins left="0.74803149606299213" right="0.74803149606299213" top="0.39370078740157483" bottom="0.51181102362204722" header="0.31496062992125984" footer="0.27559055118110237"/>
  <pageSetup paperSize="9" scale="69" orientation="portrait" r:id="rId1"/>
  <headerFooter alignWithMargins="0"/>
  <rowBreaks count="1" manualBreakCount="1">
    <brk id="78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C116D-DBC8-4525-B0F5-66A5A1E08057}">
  <dimension ref="A1:F78"/>
  <sheetViews>
    <sheetView zoomScaleNormal="100" zoomScaleSheetLayoutView="100" workbookViewId="0">
      <selection activeCell="E21" sqref="E21:E64"/>
    </sheetView>
  </sheetViews>
  <sheetFormatPr defaultColWidth="9.140625" defaultRowHeight="10.5" x14ac:dyDescent="0.15"/>
  <cols>
    <col min="1" max="1" width="36.7109375" style="27" customWidth="1"/>
    <col min="2" max="2" width="11.42578125" style="27" customWidth="1"/>
    <col min="3" max="3" width="14" style="27" customWidth="1"/>
    <col min="4" max="4" width="8.140625" style="27" customWidth="1"/>
    <col min="5" max="5" width="8" style="27" customWidth="1"/>
    <col min="6" max="6" width="9.85546875" style="27" customWidth="1"/>
    <col min="7" max="16384" width="9.140625" style="27"/>
  </cols>
  <sheetData>
    <row r="1" spans="1:6" ht="10.5" customHeight="1" x14ac:dyDescent="0.15"/>
    <row r="2" spans="1:6" ht="10.5" customHeight="1" x14ac:dyDescent="0.15"/>
    <row r="3" spans="1:6" ht="10.5" customHeight="1" x14ac:dyDescent="0.15">
      <c r="A3" s="28" t="s">
        <v>1</v>
      </c>
    </row>
    <row r="4" spans="1:6" ht="10.5" customHeight="1" x14ac:dyDescent="0.15">
      <c r="A4" s="28"/>
    </row>
    <row r="5" spans="1:6" ht="10.5" customHeight="1" x14ac:dyDescent="0.15">
      <c r="A5" s="28"/>
    </row>
    <row r="6" spans="1:6" ht="10.5" customHeight="1" x14ac:dyDescent="0.15">
      <c r="A6" s="28"/>
    </row>
    <row r="7" spans="1:6" ht="12.75" x14ac:dyDescent="0.2">
      <c r="A7" s="20" t="s">
        <v>37</v>
      </c>
      <c r="D7" s="29"/>
    </row>
    <row r="8" spans="1:6" ht="10.5" customHeight="1" x14ac:dyDescent="0.15"/>
    <row r="9" spans="1:6" ht="12" customHeight="1" x14ac:dyDescent="0.15">
      <c r="A9" s="3" t="s">
        <v>5</v>
      </c>
    </row>
    <row r="10" spans="1:6" ht="12" customHeight="1" x14ac:dyDescent="0.15">
      <c r="A10" s="4"/>
      <c r="B10" s="5" t="s">
        <v>30</v>
      </c>
      <c r="C10" s="6" t="s">
        <v>4</v>
      </c>
      <c r="D10" s="30" t="s">
        <v>28</v>
      </c>
      <c r="E10" s="6" t="s">
        <v>11</v>
      </c>
      <c r="F10" s="5" t="s">
        <v>13</v>
      </c>
    </row>
    <row r="11" spans="1:6" ht="12" customHeight="1" x14ac:dyDescent="0.15">
      <c r="A11" s="7"/>
      <c r="B11" s="31" t="s">
        <v>32</v>
      </c>
      <c r="C11" s="32">
        <v>45838</v>
      </c>
      <c r="D11" s="31" t="s">
        <v>0</v>
      </c>
      <c r="E11" s="19" t="s">
        <v>12</v>
      </c>
      <c r="F11" s="8" t="s">
        <v>14</v>
      </c>
    </row>
    <row r="12" spans="1:6" ht="23.25" customHeight="1" x14ac:dyDescent="0.15">
      <c r="A12" s="25" t="s">
        <v>23</v>
      </c>
      <c r="B12" s="33">
        <f t="shared" ref="B12:B14" si="0">+B21+B29+B37+B45+B53+B61</f>
        <v>0</v>
      </c>
      <c r="C12" s="33">
        <f>+C21+C29+C37+C45+C53+C61</f>
        <v>0</v>
      </c>
      <c r="D12" s="34" t="e">
        <f>C12/$C$15*100</f>
        <v>#DIV/0!</v>
      </c>
      <c r="E12" s="33">
        <f>+E21+E29+E37+E45+E53+E61</f>
        <v>0</v>
      </c>
      <c r="F12" s="34" t="e">
        <f>E12/$E$15*100</f>
        <v>#DIV/0!</v>
      </c>
    </row>
    <row r="13" spans="1:6" ht="23.25" customHeight="1" x14ac:dyDescent="0.15">
      <c r="A13" s="25" t="s">
        <v>24</v>
      </c>
      <c r="B13" s="33">
        <f t="shared" si="0"/>
        <v>0</v>
      </c>
      <c r="C13" s="33">
        <f>+C22+C30+C38+C46+C54+C62</f>
        <v>0</v>
      </c>
      <c r="D13" s="34" t="e">
        <f t="shared" ref="D13:D14" si="1">C13/$C$15*100</f>
        <v>#DIV/0!</v>
      </c>
      <c r="E13" s="33">
        <f>+E22+E30+E38+E46+E54+E62</f>
        <v>0</v>
      </c>
      <c r="F13" s="34" t="e">
        <f>E13/$E$15*100</f>
        <v>#DIV/0!</v>
      </c>
    </row>
    <row r="14" spans="1:6" ht="14.25" customHeight="1" x14ac:dyDescent="0.15">
      <c r="A14" s="24" t="s">
        <v>2</v>
      </c>
      <c r="B14" s="35">
        <f t="shared" si="0"/>
        <v>0</v>
      </c>
      <c r="C14" s="35">
        <f>+C23+C31+C39+C47+C55+C63</f>
        <v>0</v>
      </c>
      <c r="D14" s="36" t="e">
        <f t="shared" si="1"/>
        <v>#DIV/0!</v>
      </c>
      <c r="E14" s="35">
        <f>+E23+E31+E39+E47+E55+E63</f>
        <v>0</v>
      </c>
      <c r="F14" s="36" t="e">
        <f>E14/$E$15*100</f>
        <v>#DIV/0!</v>
      </c>
    </row>
    <row r="15" spans="1:6" ht="12" customHeight="1" x14ac:dyDescent="0.15">
      <c r="A15" s="10" t="s">
        <v>3</v>
      </c>
      <c r="B15" s="37">
        <f t="shared" ref="B15:F15" si="2">SUM(B12:B14)</f>
        <v>0</v>
      </c>
      <c r="C15" s="37">
        <f t="shared" si="2"/>
        <v>0</v>
      </c>
      <c r="D15" s="37" t="e">
        <f t="shared" si="2"/>
        <v>#DIV/0!</v>
      </c>
      <c r="E15" s="37">
        <f t="shared" si="2"/>
        <v>0</v>
      </c>
      <c r="F15" s="37" t="e">
        <f t="shared" si="2"/>
        <v>#DIV/0!</v>
      </c>
    </row>
    <row r="16" spans="1:6" ht="12" customHeight="1" thickBot="1" x14ac:dyDescent="0.2">
      <c r="A16" s="12"/>
      <c r="B16" s="38"/>
      <c r="C16" s="38"/>
      <c r="D16" s="39"/>
      <c r="E16" s="38"/>
      <c r="F16" s="39"/>
    </row>
    <row r="17" spans="1:6" ht="10.5" customHeight="1" x14ac:dyDescent="0.15">
      <c r="A17" s="14"/>
    </row>
    <row r="18" spans="1:6" ht="12" customHeight="1" x14ac:dyDescent="0.15">
      <c r="A18" s="3" t="s">
        <v>6</v>
      </c>
    </row>
    <row r="19" spans="1:6" ht="12" customHeight="1" x14ac:dyDescent="0.15">
      <c r="A19" s="4"/>
      <c r="B19" s="5" t="s">
        <v>30</v>
      </c>
      <c r="C19" s="6" t="s">
        <v>4</v>
      </c>
      <c r="D19" s="30" t="s">
        <v>28</v>
      </c>
      <c r="E19" s="6" t="s">
        <v>11</v>
      </c>
      <c r="F19" s="5" t="s">
        <v>13</v>
      </c>
    </row>
    <row r="20" spans="1:6" ht="12" customHeight="1" x14ac:dyDescent="0.15">
      <c r="A20" s="7"/>
      <c r="B20" s="31"/>
      <c r="C20" s="32"/>
      <c r="D20" s="31" t="s">
        <v>0</v>
      </c>
      <c r="E20" s="19" t="s">
        <v>12</v>
      </c>
      <c r="F20" s="8" t="s">
        <v>14</v>
      </c>
    </row>
    <row r="21" spans="1:6" ht="23.25" customHeight="1" x14ac:dyDescent="0.15">
      <c r="A21" s="25" t="s">
        <v>23</v>
      </c>
      <c r="B21" s="15"/>
      <c r="C21" s="16"/>
      <c r="D21" s="15" t="e">
        <f>C21/$C$24*100</f>
        <v>#DIV/0!</v>
      </c>
      <c r="E21" s="16"/>
      <c r="F21" s="15" t="e">
        <f>E21/$E$24*100</f>
        <v>#DIV/0!</v>
      </c>
    </row>
    <row r="22" spans="1:6" ht="23.25" customHeight="1" x14ac:dyDescent="0.15">
      <c r="A22" s="25" t="s">
        <v>24</v>
      </c>
      <c r="B22" s="15"/>
      <c r="C22" s="16"/>
      <c r="D22" s="15" t="e">
        <f>C22/$C$24*100</f>
        <v>#DIV/0!</v>
      </c>
      <c r="E22" s="16"/>
      <c r="F22" s="15" t="e">
        <f>E22/$E$24*100</f>
        <v>#DIV/0!</v>
      </c>
    </row>
    <row r="23" spans="1:6" ht="13.5" customHeight="1" x14ac:dyDescent="0.15">
      <c r="A23" s="24" t="s">
        <v>2</v>
      </c>
      <c r="B23" s="18"/>
      <c r="C23" s="23"/>
      <c r="D23" s="18" t="e">
        <f>C23/$C$24*100</f>
        <v>#DIV/0!</v>
      </c>
      <c r="E23" s="23"/>
      <c r="F23" s="18" t="e">
        <f>E23/$E$24*100</f>
        <v>#DIV/0!</v>
      </c>
    </row>
    <row r="24" spans="1:6" ht="12" customHeight="1" x14ac:dyDescent="0.15">
      <c r="A24" s="10" t="s">
        <v>3</v>
      </c>
      <c r="B24" s="26"/>
      <c r="C24" s="26"/>
      <c r="D24" s="26" t="e">
        <f t="shared" ref="D24" si="3">SUM(D21:D23)</f>
        <v>#DIV/0!</v>
      </c>
      <c r="E24" s="26"/>
      <c r="F24" s="26" t="e">
        <f t="shared" ref="F24" si="4">SUM(F21:F23)</f>
        <v>#DIV/0!</v>
      </c>
    </row>
    <row r="25" spans="1:6" ht="12" customHeight="1" x14ac:dyDescent="0.15">
      <c r="A25" s="14"/>
      <c r="B25" s="1"/>
      <c r="C25" s="1"/>
      <c r="D25" s="1"/>
      <c r="E25" s="1"/>
      <c r="F25" s="1"/>
    </row>
    <row r="26" spans="1:6" ht="12" customHeight="1" x14ac:dyDescent="0.15">
      <c r="A26" s="3" t="s">
        <v>7</v>
      </c>
      <c r="B26" s="1"/>
      <c r="C26" s="1"/>
      <c r="D26" s="1"/>
      <c r="E26" s="1"/>
      <c r="F26" s="1"/>
    </row>
    <row r="27" spans="1:6" ht="12" customHeight="1" x14ac:dyDescent="0.15">
      <c r="A27" s="4"/>
      <c r="B27" s="5"/>
      <c r="C27" s="6"/>
      <c r="D27" s="30" t="s">
        <v>28</v>
      </c>
      <c r="E27" s="6"/>
      <c r="F27" s="5" t="s">
        <v>13</v>
      </c>
    </row>
    <row r="28" spans="1:6" ht="12" customHeight="1" x14ac:dyDescent="0.15">
      <c r="A28" s="7"/>
      <c r="B28" s="31"/>
      <c r="C28" s="32"/>
      <c r="D28" s="31" t="s">
        <v>0</v>
      </c>
      <c r="E28" s="19"/>
      <c r="F28" s="8" t="s">
        <v>14</v>
      </c>
    </row>
    <row r="29" spans="1:6" ht="23.25" customHeight="1" x14ac:dyDescent="0.15">
      <c r="A29" s="25" t="s">
        <v>23</v>
      </c>
      <c r="B29" s="15"/>
      <c r="C29" s="16"/>
      <c r="D29" s="15" t="e">
        <f>+C29/$C$32*100</f>
        <v>#DIV/0!</v>
      </c>
      <c r="E29" s="16"/>
      <c r="F29" s="15" t="e">
        <f>+E29/$E$32*100</f>
        <v>#DIV/0!</v>
      </c>
    </row>
    <row r="30" spans="1:6" ht="23.25" customHeight="1" x14ac:dyDescent="0.15">
      <c r="A30" s="25" t="s">
        <v>24</v>
      </c>
      <c r="B30" s="15"/>
      <c r="C30" s="16"/>
      <c r="D30" s="15" t="e">
        <f>+C30/$C$32*100</f>
        <v>#DIV/0!</v>
      </c>
      <c r="E30" s="16"/>
      <c r="F30" s="15" t="e">
        <f>+E30/$E$32*100</f>
        <v>#DIV/0!</v>
      </c>
    </row>
    <row r="31" spans="1:6" ht="13.5" customHeight="1" x14ac:dyDescent="0.15">
      <c r="A31" s="24" t="s">
        <v>2</v>
      </c>
      <c r="B31" s="18"/>
      <c r="C31" s="23"/>
      <c r="D31" s="18" t="e">
        <f>+C31/$C$32*100</f>
        <v>#DIV/0!</v>
      </c>
      <c r="E31" s="23"/>
      <c r="F31" s="18" t="e">
        <f>+E31/$E$32*100</f>
        <v>#DIV/0!</v>
      </c>
    </row>
    <row r="32" spans="1:6" ht="12" customHeight="1" x14ac:dyDescent="0.15">
      <c r="A32" s="10" t="s">
        <v>3</v>
      </c>
      <c r="B32" s="26"/>
      <c r="C32" s="26"/>
      <c r="D32" s="26" t="e">
        <f t="shared" ref="D32" si="5">SUM(D29:D31)</f>
        <v>#DIV/0!</v>
      </c>
      <c r="E32" s="26"/>
      <c r="F32" s="26" t="e">
        <f t="shared" ref="F32" si="6">SUM(F29:F31)</f>
        <v>#DIV/0!</v>
      </c>
    </row>
    <row r="33" spans="1:6" ht="12" customHeight="1" x14ac:dyDescent="0.15">
      <c r="A33" s="14"/>
      <c r="B33" s="1"/>
      <c r="C33" s="1"/>
      <c r="D33" s="1"/>
      <c r="E33" s="1"/>
      <c r="F33" s="1"/>
    </row>
    <row r="34" spans="1:6" ht="12" customHeight="1" x14ac:dyDescent="0.15">
      <c r="A34" s="3" t="s">
        <v>8</v>
      </c>
      <c r="B34" s="1"/>
      <c r="C34" s="1"/>
      <c r="D34" s="1"/>
      <c r="E34" s="1"/>
      <c r="F34" s="1"/>
    </row>
    <row r="35" spans="1:6" ht="12" customHeight="1" x14ac:dyDescent="0.15">
      <c r="A35" s="4"/>
      <c r="B35" s="5"/>
      <c r="C35" s="6"/>
      <c r="D35" s="30" t="s">
        <v>28</v>
      </c>
      <c r="E35" s="6"/>
      <c r="F35" s="5" t="s">
        <v>13</v>
      </c>
    </row>
    <row r="36" spans="1:6" ht="12" customHeight="1" x14ac:dyDescent="0.15">
      <c r="A36" s="7"/>
      <c r="B36" s="31"/>
      <c r="C36" s="32"/>
      <c r="D36" s="31" t="s">
        <v>0</v>
      </c>
      <c r="E36" s="19"/>
      <c r="F36" s="8" t="s">
        <v>14</v>
      </c>
    </row>
    <row r="37" spans="1:6" ht="23.25" customHeight="1" x14ac:dyDescent="0.15">
      <c r="A37" s="25" t="s">
        <v>23</v>
      </c>
      <c r="B37" s="15"/>
      <c r="C37" s="16"/>
      <c r="D37" s="15" t="e">
        <f>+C37/$C$40*100</f>
        <v>#DIV/0!</v>
      </c>
      <c r="E37" s="16"/>
      <c r="F37" s="15" t="e">
        <f>+E37/$E$40*100</f>
        <v>#DIV/0!</v>
      </c>
    </row>
    <row r="38" spans="1:6" ht="23.25" customHeight="1" x14ac:dyDescent="0.15">
      <c r="A38" s="25" t="s">
        <v>24</v>
      </c>
      <c r="B38" s="15"/>
      <c r="C38" s="16"/>
      <c r="D38" s="15" t="e">
        <f>+C38/$C$40*100</f>
        <v>#DIV/0!</v>
      </c>
      <c r="E38" s="16"/>
      <c r="F38" s="15" t="e">
        <f>+E38/$E$40*100</f>
        <v>#DIV/0!</v>
      </c>
    </row>
    <row r="39" spans="1:6" ht="13.5" customHeight="1" x14ac:dyDescent="0.15">
      <c r="A39" s="24" t="s">
        <v>2</v>
      </c>
      <c r="B39" s="18"/>
      <c r="C39" s="23"/>
      <c r="D39" s="18" t="e">
        <f>+C39/$C$40*100</f>
        <v>#DIV/0!</v>
      </c>
      <c r="E39" s="23"/>
      <c r="F39" s="18" t="e">
        <f>+E39/$E$40*100</f>
        <v>#DIV/0!</v>
      </c>
    </row>
    <row r="40" spans="1:6" ht="12" customHeight="1" x14ac:dyDescent="0.15">
      <c r="A40" s="10" t="s">
        <v>3</v>
      </c>
      <c r="B40" s="26"/>
      <c r="C40" s="26"/>
      <c r="D40" s="26" t="e">
        <f t="shared" ref="D40" si="7">SUM(D37:D39)</f>
        <v>#DIV/0!</v>
      </c>
      <c r="E40" s="26"/>
      <c r="F40" s="26" t="e">
        <f t="shared" ref="F40" si="8">SUM(F37:F39)</f>
        <v>#DIV/0!</v>
      </c>
    </row>
    <row r="41" spans="1:6" ht="12" customHeight="1" x14ac:dyDescent="0.15">
      <c r="A41" s="14"/>
      <c r="B41" s="1"/>
      <c r="C41" s="1"/>
      <c r="D41" s="1"/>
      <c r="E41" s="1"/>
      <c r="F41" s="1"/>
    </row>
    <row r="42" spans="1:6" ht="12" customHeight="1" x14ac:dyDescent="0.15">
      <c r="A42" s="3" t="s">
        <v>9</v>
      </c>
      <c r="B42" s="1"/>
      <c r="C42" s="1"/>
      <c r="D42" s="1"/>
      <c r="E42" s="1"/>
      <c r="F42" s="1"/>
    </row>
    <row r="43" spans="1:6" ht="12" customHeight="1" x14ac:dyDescent="0.15">
      <c r="A43" s="4"/>
      <c r="B43" s="5"/>
      <c r="C43" s="6"/>
      <c r="D43" s="30" t="s">
        <v>28</v>
      </c>
      <c r="E43" s="6"/>
      <c r="F43" s="5" t="s">
        <v>13</v>
      </c>
    </row>
    <row r="44" spans="1:6" ht="12" customHeight="1" x14ac:dyDescent="0.15">
      <c r="A44" s="7"/>
      <c r="B44" s="31"/>
      <c r="C44" s="32"/>
      <c r="D44" s="31" t="s">
        <v>0</v>
      </c>
      <c r="E44" s="19"/>
      <c r="F44" s="8" t="s">
        <v>14</v>
      </c>
    </row>
    <row r="45" spans="1:6" ht="23.25" customHeight="1" x14ac:dyDescent="0.15">
      <c r="A45" s="25" t="s">
        <v>23</v>
      </c>
      <c r="B45" s="15"/>
      <c r="C45" s="16"/>
      <c r="D45" s="15" t="e">
        <f>+C45/$C$48*100</f>
        <v>#DIV/0!</v>
      </c>
      <c r="E45" s="16"/>
      <c r="F45" s="15" t="e">
        <f>+E45/$E$48*100</f>
        <v>#DIV/0!</v>
      </c>
    </row>
    <row r="46" spans="1:6" ht="23.25" customHeight="1" x14ac:dyDescent="0.15">
      <c r="A46" s="25" t="s">
        <v>24</v>
      </c>
      <c r="B46" s="15"/>
      <c r="C46" s="16"/>
      <c r="D46" s="15" t="e">
        <f>+C46/$C$48*100</f>
        <v>#DIV/0!</v>
      </c>
      <c r="E46" s="16"/>
      <c r="F46" s="15" t="e">
        <f>+E46/$E$48*100</f>
        <v>#DIV/0!</v>
      </c>
    </row>
    <row r="47" spans="1:6" ht="13.5" customHeight="1" x14ac:dyDescent="0.15">
      <c r="A47" s="24" t="s">
        <v>2</v>
      </c>
      <c r="B47" s="18"/>
      <c r="C47" s="23"/>
      <c r="D47" s="18" t="e">
        <f>+C47/$C$48*100</f>
        <v>#DIV/0!</v>
      </c>
      <c r="E47" s="23"/>
      <c r="F47" s="18" t="e">
        <f>+E47/$E$48*100</f>
        <v>#DIV/0!</v>
      </c>
    </row>
    <row r="48" spans="1:6" ht="12" customHeight="1" x14ac:dyDescent="0.15">
      <c r="A48" s="10" t="s">
        <v>3</v>
      </c>
      <c r="B48" s="26"/>
      <c r="C48" s="26"/>
      <c r="D48" s="26" t="e">
        <f t="shared" ref="D48" si="9">SUM(D45:D47)</f>
        <v>#DIV/0!</v>
      </c>
      <c r="E48" s="26"/>
      <c r="F48" s="26" t="e">
        <f t="shared" ref="F48" si="10">SUM(F45:F47)</f>
        <v>#DIV/0!</v>
      </c>
    </row>
    <row r="49" spans="1:6" ht="12" customHeight="1" x14ac:dyDescent="0.15">
      <c r="A49" s="14"/>
      <c r="B49" s="1"/>
      <c r="C49" s="1"/>
      <c r="D49" s="1"/>
      <c r="E49" s="1"/>
      <c r="F49" s="1"/>
    </row>
    <row r="50" spans="1:6" ht="12" customHeight="1" x14ac:dyDescent="0.15">
      <c r="A50" s="3" t="s">
        <v>10</v>
      </c>
      <c r="B50" s="1"/>
      <c r="C50" s="1"/>
      <c r="D50" s="1"/>
      <c r="E50" s="1"/>
      <c r="F50" s="1"/>
    </row>
    <row r="51" spans="1:6" ht="12" customHeight="1" x14ac:dyDescent="0.15">
      <c r="A51" s="4"/>
      <c r="B51" s="5"/>
      <c r="C51" s="6"/>
      <c r="D51" s="30" t="s">
        <v>28</v>
      </c>
      <c r="E51" s="6"/>
      <c r="F51" s="5" t="s">
        <v>13</v>
      </c>
    </row>
    <row r="52" spans="1:6" ht="12" customHeight="1" x14ac:dyDescent="0.15">
      <c r="A52" s="7"/>
      <c r="B52" s="31"/>
      <c r="C52" s="32"/>
      <c r="D52" s="31" t="s">
        <v>0</v>
      </c>
      <c r="E52" s="19"/>
      <c r="F52" s="8" t="s">
        <v>14</v>
      </c>
    </row>
    <row r="53" spans="1:6" ht="23.25" customHeight="1" x14ac:dyDescent="0.15">
      <c r="A53" s="25" t="s">
        <v>23</v>
      </c>
      <c r="B53" s="15"/>
      <c r="C53" s="16"/>
      <c r="D53" s="15" t="e">
        <f>+C53/$C$56*100</f>
        <v>#DIV/0!</v>
      </c>
      <c r="E53" s="16"/>
      <c r="F53" s="15" t="e">
        <f>+E53/$E$56*100</f>
        <v>#DIV/0!</v>
      </c>
    </row>
    <row r="54" spans="1:6" ht="23.25" customHeight="1" x14ac:dyDescent="0.15">
      <c r="A54" s="25" t="s">
        <v>24</v>
      </c>
      <c r="B54" s="15"/>
      <c r="C54" s="16"/>
      <c r="D54" s="15" t="e">
        <f>+C54/$C$56*100</f>
        <v>#DIV/0!</v>
      </c>
      <c r="E54" s="16"/>
      <c r="F54" s="15" t="e">
        <f>+E54/$E$56*100</f>
        <v>#DIV/0!</v>
      </c>
    </row>
    <row r="55" spans="1:6" ht="13.5" customHeight="1" x14ac:dyDescent="0.15">
      <c r="A55" s="24" t="s">
        <v>2</v>
      </c>
      <c r="B55" s="18"/>
      <c r="C55" s="23"/>
      <c r="D55" s="18" t="e">
        <f>+C55/$C$56*100</f>
        <v>#DIV/0!</v>
      </c>
      <c r="E55" s="23"/>
      <c r="F55" s="18" t="e">
        <f>+E55/$E$56*100</f>
        <v>#DIV/0!</v>
      </c>
    </row>
    <row r="56" spans="1:6" x14ac:dyDescent="0.15">
      <c r="A56" s="10" t="s">
        <v>3</v>
      </c>
      <c r="B56" s="26"/>
      <c r="C56" s="26"/>
      <c r="D56" s="26" t="e">
        <f t="shared" ref="D56" si="11">SUM(D53:D55)</f>
        <v>#DIV/0!</v>
      </c>
      <c r="E56" s="26"/>
      <c r="F56" s="26" t="e">
        <f t="shared" ref="F56" si="12">SUM(F53:F55)</f>
        <v>#DIV/0!</v>
      </c>
    </row>
    <row r="57" spans="1:6" x14ac:dyDescent="0.15">
      <c r="A57" s="14"/>
      <c r="B57" s="1"/>
      <c r="C57" s="1"/>
      <c r="D57" s="1"/>
      <c r="E57" s="1"/>
      <c r="F57" s="1"/>
    </row>
    <row r="58" spans="1:6" x14ac:dyDescent="0.15">
      <c r="A58" s="3" t="s">
        <v>2</v>
      </c>
      <c r="B58" s="1"/>
      <c r="C58" s="1"/>
      <c r="D58" s="1"/>
      <c r="E58" s="1"/>
      <c r="F58" s="1"/>
    </row>
    <row r="59" spans="1:6" x14ac:dyDescent="0.15">
      <c r="A59" s="4"/>
      <c r="B59" s="5"/>
      <c r="C59" s="6"/>
      <c r="D59" s="30" t="s">
        <v>28</v>
      </c>
      <c r="E59" s="6"/>
      <c r="F59" s="5" t="s">
        <v>13</v>
      </c>
    </row>
    <row r="60" spans="1:6" x14ac:dyDescent="0.15">
      <c r="A60" s="7"/>
      <c r="B60" s="31"/>
      <c r="C60" s="32"/>
      <c r="D60" s="31" t="s">
        <v>0</v>
      </c>
      <c r="E60" s="19"/>
      <c r="F60" s="8" t="s">
        <v>14</v>
      </c>
    </row>
    <row r="61" spans="1:6" ht="23.25" customHeight="1" x14ac:dyDescent="0.15">
      <c r="A61" s="25" t="s">
        <v>23</v>
      </c>
      <c r="B61" s="15"/>
      <c r="C61" s="16"/>
      <c r="D61" s="15" t="e">
        <f>C61/$C$64*100</f>
        <v>#DIV/0!</v>
      </c>
      <c r="E61" s="16"/>
      <c r="F61" s="15" t="e">
        <f>E61/$E$64*100</f>
        <v>#DIV/0!</v>
      </c>
    </row>
    <row r="62" spans="1:6" ht="23.25" customHeight="1" x14ac:dyDescent="0.15">
      <c r="A62" s="25" t="s">
        <v>24</v>
      </c>
      <c r="B62" s="15"/>
      <c r="C62" s="16"/>
      <c r="D62" s="15" t="e">
        <f>C62/$C$64*100</f>
        <v>#DIV/0!</v>
      </c>
      <c r="E62" s="16"/>
      <c r="F62" s="15" t="e">
        <f>E62/$E$64*100</f>
        <v>#DIV/0!</v>
      </c>
    </row>
    <row r="63" spans="1:6" ht="13.5" customHeight="1" x14ac:dyDescent="0.15">
      <c r="A63" s="24" t="s">
        <v>2</v>
      </c>
      <c r="B63" s="18"/>
      <c r="C63" s="23"/>
      <c r="D63" s="18" t="e">
        <f>C63/$C$64*100</f>
        <v>#DIV/0!</v>
      </c>
      <c r="E63" s="23"/>
      <c r="F63" s="18" t="e">
        <f>E63/$E$64*100</f>
        <v>#DIV/0!</v>
      </c>
    </row>
    <row r="64" spans="1:6" x14ac:dyDescent="0.15">
      <c r="A64" s="10" t="s">
        <v>3</v>
      </c>
      <c r="B64" s="26"/>
      <c r="C64" s="26"/>
      <c r="D64" s="26" t="e">
        <f t="shared" ref="D64" si="13">SUM(D61:D63)</f>
        <v>#DIV/0!</v>
      </c>
      <c r="E64" s="26"/>
      <c r="F64" s="26" t="e">
        <f t="shared" ref="F64" si="14">SUM(F61:F63)</f>
        <v>#DIV/0!</v>
      </c>
    </row>
    <row r="65" spans="1:1" x14ac:dyDescent="0.15">
      <c r="A65" s="1"/>
    </row>
    <row r="66" spans="1:1" x14ac:dyDescent="0.15">
      <c r="A66" s="3" t="s">
        <v>15</v>
      </c>
    </row>
    <row r="67" spans="1:1" x14ac:dyDescent="0.15">
      <c r="A67" s="1" t="s">
        <v>19</v>
      </c>
    </row>
    <row r="68" spans="1:1" x14ac:dyDescent="0.15">
      <c r="A68" s="1" t="s">
        <v>20</v>
      </c>
    </row>
    <row r="69" spans="1:1" x14ac:dyDescent="0.15">
      <c r="A69" s="1" t="s">
        <v>22</v>
      </c>
    </row>
    <row r="70" spans="1:1" x14ac:dyDescent="0.15">
      <c r="A70" s="1"/>
    </row>
    <row r="71" spans="1:1" x14ac:dyDescent="0.15">
      <c r="A71" s="1" t="s">
        <v>21</v>
      </c>
    </row>
    <row r="72" spans="1:1" x14ac:dyDescent="0.15">
      <c r="A72" s="1" t="s">
        <v>25</v>
      </c>
    </row>
    <row r="73" spans="1:1" x14ac:dyDescent="0.15">
      <c r="A73" s="1" t="s">
        <v>26</v>
      </c>
    </row>
    <row r="74" spans="1:1" x14ac:dyDescent="0.15">
      <c r="A74" s="1" t="s">
        <v>27</v>
      </c>
    </row>
    <row r="75" spans="1:1" x14ac:dyDescent="0.15">
      <c r="A75" s="1" t="s">
        <v>16</v>
      </c>
    </row>
    <row r="76" spans="1:1" x14ac:dyDescent="0.15">
      <c r="A76" s="1"/>
    </row>
    <row r="77" spans="1:1" x14ac:dyDescent="0.15">
      <c r="A77" s="1" t="s">
        <v>18</v>
      </c>
    </row>
    <row r="78" spans="1:1" x14ac:dyDescent="0.15">
      <c r="A78" s="1" t="s">
        <v>17</v>
      </c>
    </row>
  </sheetData>
  <pageMargins left="0.74803149606299213" right="0.74803149606299213" top="0.39370078740157483" bottom="0.51181102362204722" header="0.31496062992125984" footer="0.27559055118110237"/>
  <pageSetup paperSize="9" scale="69" orientation="portrait" r:id="rId1"/>
  <headerFooter alignWithMargins="0"/>
  <rowBreaks count="1" manualBreakCount="1">
    <brk id="78" max="11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64A15-81AE-429C-9088-EF0EDE10A0EC}">
  <dimension ref="A1:F78"/>
  <sheetViews>
    <sheetView zoomScaleNormal="100" zoomScaleSheetLayoutView="100" workbookViewId="0">
      <selection activeCell="A7" sqref="A7"/>
    </sheetView>
  </sheetViews>
  <sheetFormatPr defaultColWidth="9.140625" defaultRowHeight="10.5" x14ac:dyDescent="0.15"/>
  <cols>
    <col min="1" max="1" width="36.7109375" style="27" customWidth="1"/>
    <col min="2" max="2" width="11.5703125" style="27" customWidth="1"/>
    <col min="3" max="3" width="14" style="27" customWidth="1"/>
    <col min="4" max="4" width="8.140625" style="27" customWidth="1"/>
    <col min="5" max="5" width="9.28515625" style="27" customWidth="1"/>
    <col min="6" max="6" width="11.42578125" style="27" customWidth="1"/>
    <col min="7" max="16384" width="9.140625" style="27"/>
  </cols>
  <sheetData>
    <row r="1" spans="1:6" ht="10.5" customHeight="1" x14ac:dyDescent="0.15"/>
    <row r="2" spans="1:6" ht="10.5" customHeight="1" x14ac:dyDescent="0.15"/>
    <row r="3" spans="1:6" ht="10.5" customHeight="1" x14ac:dyDescent="0.15">
      <c r="A3" s="28" t="s">
        <v>1</v>
      </c>
    </row>
    <row r="4" spans="1:6" ht="10.5" customHeight="1" x14ac:dyDescent="0.15">
      <c r="A4" s="28"/>
    </row>
    <row r="5" spans="1:6" ht="10.5" customHeight="1" x14ac:dyDescent="0.15">
      <c r="A5" s="28"/>
    </row>
    <row r="6" spans="1:6" ht="10.5" customHeight="1" x14ac:dyDescent="0.15">
      <c r="A6" s="28"/>
      <c r="B6" s="28"/>
    </row>
    <row r="7" spans="1:6" ht="12.75" x14ac:dyDescent="0.2">
      <c r="A7" s="20" t="s">
        <v>38</v>
      </c>
      <c r="B7" s="28"/>
      <c r="D7" s="29"/>
    </row>
    <row r="8" spans="1:6" ht="10.5" customHeight="1" x14ac:dyDescent="0.15"/>
    <row r="9" spans="1:6" ht="12" customHeight="1" x14ac:dyDescent="0.15">
      <c r="A9" s="3" t="s">
        <v>5</v>
      </c>
    </row>
    <row r="10" spans="1:6" ht="12" customHeight="1" x14ac:dyDescent="0.15">
      <c r="A10" s="4"/>
      <c r="B10" s="5" t="s">
        <v>30</v>
      </c>
      <c r="C10" s="6" t="s">
        <v>4</v>
      </c>
      <c r="D10" s="30" t="s">
        <v>28</v>
      </c>
      <c r="E10" s="6" t="s">
        <v>11</v>
      </c>
      <c r="F10" s="5" t="s">
        <v>13</v>
      </c>
    </row>
    <row r="11" spans="1:6" ht="12" customHeight="1" x14ac:dyDescent="0.15">
      <c r="A11" s="7"/>
      <c r="B11" s="31" t="s">
        <v>33</v>
      </c>
      <c r="C11" s="32">
        <v>45930</v>
      </c>
      <c r="D11" s="31" t="s">
        <v>0</v>
      </c>
      <c r="E11" s="19" t="s">
        <v>12</v>
      </c>
      <c r="F11" s="8" t="s">
        <v>14</v>
      </c>
    </row>
    <row r="12" spans="1:6" ht="23.25" customHeight="1" x14ac:dyDescent="0.15">
      <c r="A12" s="25" t="s">
        <v>23</v>
      </c>
      <c r="B12" s="33">
        <f t="shared" ref="B12:B14" si="0">+B21+B29+B37+B45+B53+B61</f>
        <v>0</v>
      </c>
      <c r="C12" s="33">
        <f>+C21+C29+C37+C45+C53+C61</f>
        <v>0</v>
      </c>
      <c r="D12" s="34" t="e">
        <f>C12/$C$15*100</f>
        <v>#DIV/0!</v>
      </c>
      <c r="E12" s="33">
        <f>+E21+E29+E37+E45+E53+E61</f>
        <v>0</v>
      </c>
      <c r="F12" s="34" t="e">
        <f>E12/$E$15*100</f>
        <v>#DIV/0!</v>
      </c>
    </row>
    <row r="13" spans="1:6" ht="23.25" customHeight="1" x14ac:dyDescent="0.15">
      <c r="A13" s="25" t="s">
        <v>24</v>
      </c>
      <c r="B13" s="33">
        <f t="shared" si="0"/>
        <v>0</v>
      </c>
      <c r="C13" s="33">
        <f>+C22+C30+C38+C46+C54+C62</f>
        <v>0</v>
      </c>
      <c r="D13" s="34" t="e">
        <f t="shared" ref="D13:D14" si="1">C13/$C$15*100</f>
        <v>#DIV/0!</v>
      </c>
      <c r="E13" s="33">
        <f>+E22+E30+E38+E46+E54+E62</f>
        <v>0</v>
      </c>
      <c r="F13" s="34" t="e">
        <f>E13/$E$15*100</f>
        <v>#DIV/0!</v>
      </c>
    </row>
    <row r="14" spans="1:6" ht="14.25" customHeight="1" x14ac:dyDescent="0.15">
      <c r="A14" s="24" t="s">
        <v>2</v>
      </c>
      <c r="B14" s="35">
        <f t="shared" si="0"/>
        <v>0</v>
      </c>
      <c r="C14" s="35">
        <f>+C23+C31+C39+C47+C55+C63</f>
        <v>0</v>
      </c>
      <c r="D14" s="36" t="e">
        <f t="shared" si="1"/>
        <v>#DIV/0!</v>
      </c>
      <c r="E14" s="35">
        <f>+E23+E31+E39+E47+E55+E63</f>
        <v>0</v>
      </c>
      <c r="F14" s="36" t="e">
        <f>E14/$E$15*100</f>
        <v>#DIV/0!</v>
      </c>
    </row>
    <row r="15" spans="1:6" ht="12" customHeight="1" x14ac:dyDescent="0.15">
      <c r="A15" s="10" t="s">
        <v>3</v>
      </c>
      <c r="B15" s="37">
        <f>SUM(B12:B14)</f>
        <v>0</v>
      </c>
      <c r="C15" s="37">
        <f t="shared" ref="C15:F15" si="2">SUM(C12:C14)</f>
        <v>0</v>
      </c>
      <c r="D15" s="37" t="e">
        <f t="shared" si="2"/>
        <v>#DIV/0!</v>
      </c>
      <c r="E15" s="37">
        <f t="shared" si="2"/>
        <v>0</v>
      </c>
      <c r="F15" s="37" t="e">
        <f t="shared" si="2"/>
        <v>#DIV/0!</v>
      </c>
    </row>
    <row r="16" spans="1:6" ht="12" customHeight="1" thickBot="1" x14ac:dyDescent="0.2">
      <c r="A16" s="12"/>
      <c r="B16" s="38"/>
      <c r="C16" s="38"/>
      <c r="D16" s="39"/>
      <c r="E16" s="38"/>
      <c r="F16" s="39"/>
    </row>
    <row r="17" spans="1:6" ht="10.5" customHeight="1" x14ac:dyDescent="0.15">
      <c r="A17" s="14"/>
    </row>
    <row r="18" spans="1:6" ht="12" customHeight="1" x14ac:dyDescent="0.15">
      <c r="A18" s="3" t="s">
        <v>6</v>
      </c>
    </row>
    <row r="19" spans="1:6" ht="12" customHeight="1" x14ac:dyDescent="0.15">
      <c r="A19" s="4"/>
      <c r="B19" s="5" t="s">
        <v>30</v>
      </c>
      <c r="C19" s="6" t="s">
        <v>4</v>
      </c>
      <c r="D19" s="30" t="s">
        <v>28</v>
      </c>
      <c r="E19" s="6" t="s">
        <v>11</v>
      </c>
      <c r="F19" s="5" t="s">
        <v>13</v>
      </c>
    </row>
    <row r="20" spans="1:6" ht="12" customHeight="1" x14ac:dyDescent="0.15">
      <c r="A20" s="7"/>
      <c r="B20" s="31"/>
      <c r="C20" s="32"/>
      <c r="D20" s="31" t="s">
        <v>0</v>
      </c>
      <c r="E20" s="19" t="s">
        <v>12</v>
      </c>
      <c r="F20" s="8" t="s">
        <v>14</v>
      </c>
    </row>
    <row r="21" spans="1:6" ht="23.25" customHeight="1" x14ac:dyDescent="0.15">
      <c r="A21" s="25" t="s">
        <v>23</v>
      </c>
      <c r="B21" s="15"/>
      <c r="C21" s="16"/>
      <c r="D21" s="15" t="e">
        <f>C21/$C$24*100</f>
        <v>#DIV/0!</v>
      </c>
      <c r="E21" s="16"/>
      <c r="F21" s="15" t="e">
        <f>E21/$E$24*100</f>
        <v>#DIV/0!</v>
      </c>
    </row>
    <row r="22" spans="1:6" ht="23.25" customHeight="1" x14ac:dyDescent="0.15">
      <c r="A22" s="25" t="s">
        <v>24</v>
      </c>
      <c r="B22" s="15"/>
      <c r="C22" s="16"/>
      <c r="D22" s="15" t="e">
        <f>C22/$C$24*100</f>
        <v>#DIV/0!</v>
      </c>
      <c r="E22" s="16"/>
      <c r="F22" s="15" t="e">
        <f>E22/$E$24*100</f>
        <v>#DIV/0!</v>
      </c>
    </row>
    <row r="23" spans="1:6" ht="13.5" customHeight="1" x14ac:dyDescent="0.15">
      <c r="A23" s="24" t="s">
        <v>2</v>
      </c>
      <c r="B23" s="18"/>
      <c r="C23" s="23"/>
      <c r="D23" s="18" t="e">
        <f>C23/$C$24*100</f>
        <v>#DIV/0!</v>
      </c>
      <c r="E23" s="23"/>
      <c r="F23" s="18" t="e">
        <f>E23/$E$24*100</f>
        <v>#DIV/0!</v>
      </c>
    </row>
    <row r="24" spans="1:6" ht="12" customHeight="1" x14ac:dyDescent="0.15">
      <c r="A24" s="10" t="s">
        <v>3</v>
      </c>
      <c r="B24" s="26"/>
      <c r="C24" s="26"/>
      <c r="D24" s="26" t="e">
        <f t="shared" ref="D24" si="3">SUM(D21:D23)</f>
        <v>#DIV/0!</v>
      </c>
      <c r="E24" s="26"/>
      <c r="F24" s="26" t="e">
        <f t="shared" ref="F24" si="4">SUM(F21:F23)</f>
        <v>#DIV/0!</v>
      </c>
    </row>
    <row r="25" spans="1:6" ht="12" customHeight="1" x14ac:dyDescent="0.15">
      <c r="A25" s="14"/>
      <c r="B25" s="1"/>
      <c r="C25" s="1"/>
      <c r="D25" s="1"/>
      <c r="E25" s="1"/>
      <c r="F25" s="1"/>
    </row>
    <row r="26" spans="1:6" ht="12" customHeight="1" x14ac:dyDescent="0.15">
      <c r="A26" s="3" t="s">
        <v>7</v>
      </c>
      <c r="B26" s="1"/>
      <c r="C26" s="1"/>
      <c r="D26" s="1"/>
      <c r="E26" s="1"/>
      <c r="F26" s="1"/>
    </row>
    <row r="27" spans="1:6" ht="12" customHeight="1" x14ac:dyDescent="0.15">
      <c r="A27" s="4"/>
      <c r="B27" s="5"/>
      <c r="C27" s="6"/>
      <c r="D27" s="30" t="s">
        <v>28</v>
      </c>
      <c r="E27" s="6"/>
      <c r="F27" s="5" t="s">
        <v>13</v>
      </c>
    </row>
    <row r="28" spans="1:6" ht="12" customHeight="1" x14ac:dyDescent="0.15">
      <c r="A28" s="7"/>
      <c r="B28" s="31"/>
      <c r="C28" s="32"/>
      <c r="D28" s="31" t="s">
        <v>0</v>
      </c>
      <c r="E28" s="19"/>
      <c r="F28" s="8" t="s">
        <v>14</v>
      </c>
    </row>
    <row r="29" spans="1:6" ht="23.25" customHeight="1" x14ac:dyDescent="0.15">
      <c r="A29" s="25" t="s">
        <v>23</v>
      </c>
      <c r="B29" s="15"/>
      <c r="C29" s="16"/>
      <c r="D29" s="15" t="e">
        <f>+C29/$C$32*100</f>
        <v>#DIV/0!</v>
      </c>
      <c r="E29" s="16"/>
      <c r="F29" s="15" t="e">
        <f>+E29/$E$32*100</f>
        <v>#DIV/0!</v>
      </c>
    </row>
    <row r="30" spans="1:6" ht="23.25" customHeight="1" x14ac:dyDescent="0.15">
      <c r="A30" s="25" t="s">
        <v>24</v>
      </c>
      <c r="B30" s="15"/>
      <c r="C30" s="16"/>
      <c r="D30" s="15" t="e">
        <f>+C30/$C$32*100</f>
        <v>#DIV/0!</v>
      </c>
      <c r="E30" s="16"/>
      <c r="F30" s="15" t="e">
        <f>+E30/$E$32*100</f>
        <v>#DIV/0!</v>
      </c>
    </row>
    <row r="31" spans="1:6" ht="13.5" customHeight="1" x14ac:dyDescent="0.15">
      <c r="A31" s="24" t="s">
        <v>2</v>
      </c>
      <c r="B31" s="18"/>
      <c r="C31" s="23"/>
      <c r="D31" s="18" t="e">
        <f>+C31/$C$32*100</f>
        <v>#DIV/0!</v>
      </c>
      <c r="E31" s="23"/>
      <c r="F31" s="18" t="e">
        <f>+E31/$E$32*100</f>
        <v>#DIV/0!</v>
      </c>
    </row>
    <row r="32" spans="1:6" ht="12" customHeight="1" x14ac:dyDescent="0.15">
      <c r="A32" s="10" t="s">
        <v>3</v>
      </c>
      <c r="B32" s="26"/>
      <c r="C32" s="26"/>
      <c r="D32" s="26" t="e">
        <f t="shared" ref="D32" si="5">SUM(D29:D31)</f>
        <v>#DIV/0!</v>
      </c>
      <c r="E32" s="26"/>
      <c r="F32" s="26" t="e">
        <f t="shared" ref="F32" si="6">SUM(F29:F31)</f>
        <v>#DIV/0!</v>
      </c>
    </row>
    <row r="33" spans="1:6" ht="12" customHeight="1" x14ac:dyDescent="0.15">
      <c r="A33" s="14"/>
      <c r="B33" s="1"/>
      <c r="C33" s="1"/>
      <c r="D33" s="1"/>
      <c r="E33" s="1"/>
      <c r="F33" s="1"/>
    </row>
    <row r="34" spans="1:6" ht="12" customHeight="1" x14ac:dyDescent="0.15">
      <c r="A34" s="3" t="s">
        <v>8</v>
      </c>
      <c r="B34" s="1"/>
      <c r="C34" s="1"/>
      <c r="D34" s="1"/>
      <c r="E34" s="1"/>
      <c r="F34" s="1"/>
    </row>
    <row r="35" spans="1:6" ht="12" customHeight="1" x14ac:dyDescent="0.15">
      <c r="A35" s="4"/>
      <c r="B35" s="5"/>
      <c r="C35" s="6"/>
      <c r="D35" s="30" t="s">
        <v>28</v>
      </c>
      <c r="E35" s="6"/>
      <c r="F35" s="5" t="s">
        <v>13</v>
      </c>
    </row>
    <row r="36" spans="1:6" ht="12" customHeight="1" x14ac:dyDescent="0.15">
      <c r="A36" s="7"/>
      <c r="B36" s="31"/>
      <c r="C36" s="32"/>
      <c r="D36" s="31" t="s">
        <v>0</v>
      </c>
      <c r="E36" s="19"/>
      <c r="F36" s="8" t="s">
        <v>14</v>
      </c>
    </row>
    <row r="37" spans="1:6" ht="23.25" customHeight="1" x14ac:dyDescent="0.15">
      <c r="A37" s="25" t="s">
        <v>23</v>
      </c>
      <c r="B37" s="15"/>
      <c r="C37" s="16"/>
      <c r="D37" s="15" t="e">
        <f>+C37/$C$40*100</f>
        <v>#DIV/0!</v>
      </c>
      <c r="E37" s="16"/>
      <c r="F37" s="15" t="e">
        <f>+E37/$E$40*100</f>
        <v>#DIV/0!</v>
      </c>
    </row>
    <row r="38" spans="1:6" ht="23.25" customHeight="1" x14ac:dyDescent="0.15">
      <c r="A38" s="25" t="s">
        <v>24</v>
      </c>
      <c r="B38" s="15"/>
      <c r="C38" s="16"/>
      <c r="D38" s="15" t="e">
        <f>+C38/$C$40*100</f>
        <v>#DIV/0!</v>
      </c>
      <c r="E38" s="16"/>
      <c r="F38" s="15" t="e">
        <f>+E38/$E$40*100</f>
        <v>#DIV/0!</v>
      </c>
    </row>
    <row r="39" spans="1:6" ht="13.5" customHeight="1" x14ac:dyDescent="0.15">
      <c r="A39" s="24" t="s">
        <v>2</v>
      </c>
      <c r="B39" s="18"/>
      <c r="C39" s="23"/>
      <c r="D39" s="18" t="e">
        <f>+C39/$C$40*100</f>
        <v>#DIV/0!</v>
      </c>
      <c r="E39" s="23"/>
      <c r="F39" s="18" t="e">
        <f>+E39/$E$40*100</f>
        <v>#DIV/0!</v>
      </c>
    </row>
    <row r="40" spans="1:6" ht="12" customHeight="1" x14ac:dyDescent="0.15">
      <c r="A40" s="10" t="s">
        <v>3</v>
      </c>
      <c r="B40" s="26"/>
      <c r="C40" s="26"/>
      <c r="D40" s="26" t="e">
        <f t="shared" ref="D40" si="7">SUM(D37:D39)</f>
        <v>#DIV/0!</v>
      </c>
      <c r="E40" s="26"/>
      <c r="F40" s="26" t="e">
        <f t="shared" ref="F40" si="8">SUM(F37:F39)</f>
        <v>#DIV/0!</v>
      </c>
    </row>
    <row r="41" spans="1:6" ht="12" customHeight="1" x14ac:dyDescent="0.15">
      <c r="A41" s="14"/>
      <c r="B41" s="1"/>
      <c r="C41" s="1"/>
      <c r="D41" s="1"/>
      <c r="E41" s="1"/>
      <c r="F41" s="1"/>
    </row>
    <row r="42" spans="1:6" ht="12" customHeight="1" x14ac:dyDescent="0.15">
      <c r="A42" s="3" t="s">
        <v>9</v>
      </c>
      <c r="B42" s="1"/>
      <c r="C42" s="1"/>
      <c r="D42" s="1"/>
      <c r="E42" s="1"/>
      <c r="F42" s="1"/>
    </row>
    <row r="43" spans="1:6" ht="12" customHeight="1" x14ac:dyDescent="0.15">
      <c r="A43" s="4"/>
      <c r="B43" s="5"/>
      <c r="C43" s="6"/>
      <c r="D43" s="30" t="s">
        <v>28</v>
      </c>
      <c r="E43" s="6"/>
      <c r="F43" s="5" t="s">
        <v>13</v>
      </c>
    </row>
    <row r="44" spans="1:6" ht="12" customHeight="1" x14ac:dyDescent="0.15">
      <c r="A44" s="7"/>
      <c r="B44" s="31"/>
      <c r="C44" s="32"/>
      <c r="D44" s="31" t="s">
        <v>0</v>
      </c>
      <c r="E44" s="19"/>
      <c r="F44" s="8" t="s">
        <v>14</v>
      </c>
    </row>
    <row r="45" spans="1:6" ht="23.25" customHeight="1" x14ac:dyDescent="0.15">
      <c r="A45" s="25" t="s">
        <v>23</v>
      </c>
      <c r="B45" s="15"/>
      <c r="C45" s="16"/>
      <c r="D45" s="15" t="e">
        <f>+C45/$C$48*100</f>
        <v>#DIV/0!</v>
      </c>
      <c r="E45" s="16"/>
      <c r="F45" s="15" t="e">
        <f>+E45/$E$48*100</f>
        <v>#DIV/0!</v>
      </c>
    </row>
    <row r="46" spans="1:6" ht="23.25" customHeight="1" x14ac:dyDescent="0.15">
      <c r="A46" s="25" t="s">
        <v>24</v>
      </c>
      <c r="B46" s="15"/>
      <c r="C46" s="16"/>
      <c r="D46" s="15" t="e">
        <f>+C46/$C$48*100</f>
        <v>#DIV/0!</v>
      </c>
      <c r="E46" s="16"/>
      <c r="F46" s="15" t="e">
        <f>+E46/$E$48*100</f>
        <v>#DIV/0!</v>
      </c>
    </row>
    <row r="47" spans="1:6" ht="13.5" customHeight="1" x14ac:dyDescent="0.15">
      <c r="A47" s="24" t="s">
        <v>2</v>
      </c>
      <c r="B47" s="18"/>
      <c r="C47" s="23"/>
      <c r="D47" s="18" t="e">
        <f>+C47/$C$48*100</f>
        <v>#DIV/0!</v>
      </c>
      <c r="E47" s="23"/>
      <c r="F47" s="18" t="e">
        <f>+E47/$E$48*100</f>
        <v>#DIV/0!</v>
      </c>
    </row>
    <row r="48" spans="1:6" ht="12" customHeight="1" x14ac:dyDescent="0.15">
      <c r="A48" s="10" t="s">
        <v>3</v>
      </c>
      <c r="B48" s="26"/>
      <c r="C48" s="26"/>
      <c r="D48" s="26" t="e">
        <f t="shared" ref="D48" si="9">SUM(D45:D47)</f>
        <v>#DIV/0!</v>
      </c>
      <c r="E48" s="26"/>
      <c r="F48" s="26" t="e">
        <f t="shared" ref="F48" si="10">SUM(F45:F47)</f>
        <v>#DIV/0!</v>
      </c>
    </row>
    <row r="49" spans="1:6" ht="12" customHeight="1" x14ac:dyDescent="0.15">
      <c r="A49" s="14"/>
      <c r="B49" s="1"/>
      <c r="C49" s="1"/>
      <c r="D49" s="1"/>
      <c r="E49" s="1"/>
      <c r="F49" s="1"/>
    </row>
    <row r="50" spans="1:6" ht="12" customHeight="1" x14ac:dyDescent="0.15">
      <c r="A50" s="3" t="s">
        <v>10</v>
      </c>
      <c r="B50" s="1"/>
      <c r="C50" s="1"/>
      <c r="D50" s="1"/>
      <c r="E50" s="1"/>
      <c r="F50" s="1"/>
    </row>
    <row r="51" spans="1:6" ht="12" customHeight="1" x14ac:dyDescent="0.15">
      <c r="A51" s="4"/>
      <c r="B51" s="5"/>
      <c r="C51" s="6"/>
      <c r="D51" s="30" t="s">
        <v>28</v>
      </c>
      <c r="E51" s="6"/>
      <c r="F51" s="5" t="s">
        <v>13</v>
      </c>
    </row>
    <row r="52" spans="1:6" ht="12" customHeight="1" x14ac:dyDescent="0.15">
      <c r="A52" s="7"/>
      <c r="B52" s="31"/>
      <c r="C52" s="32"/>
      <c r="D52" s="31" t="s">
        <v>0</v>
      </c>
      <c r="E52" s="19"/>
      <c r="F52" s="8" t="s">
        <v>14</v>
      </c>
    </row>
    <row r="53" spans="1:6" ht="23.25" customHeight="1" x14ac:dyDescent="0.15">
      <c r="A53" s="25" t="s">
        <v>23</v>
      </c>
      <c r="B53" s="15"/>
      <c r="C53" s="16"/>
      <c r="D53" s="15" t="e">
        <f>+C53/$C$56*100</f>
        <v>#DIV/0!</v>
      </c>
      <c r="E53" s="16"/>
      <c r="F53" s="15" t="e">
        <f>+E53/$E$56*100</f>
        <v>#DIV/0!</v>
      </c>
    </row>
    <row r="54" spans="1:6" ht="23.25" customHeight="1" x14ac:dyDescent="0.15">
      <c r="A54" s="25" t="s">
        <v>24</v>
      </c>
      <c r="B54" s="15"/>
      <c r="C54" s="16"/>
      <c r="D54" s="15" t="e">
        <f>+C54/$C$56*100</f>
        <v>#DIV/0!</v>
      </c>
      <c r="E54" s="16"/>
      <c r="F54" s="15" t="e">
        <f>+E54/$E$56*100</f>
        <v>#DIV/0!</v>
      </c>
    </row>
    <row r="55" spans="1:6" ht="13.5" customHeight="1" x14ac:dyDescent="0.15">
      <c r="A55" s="24" t="s">
        <v>2</v>
      </c>
      <c r="B55" s="18"/>
      <c r="C55" s="23"/>
      <c r="D55" s="18" t="e">
        <f>+C55/$C$56*100</f>
        <v>#DIV/0!</v>
      </c>
      <c r="E55" s="23"/>
      <c r="F55" s="18" t="e">
        <f>+E55/$E$56*100</f>
        <v>#DIV/0!</v>
      </c>
    </row>
    <row r="56" spans="1:6" x14ac:dyDescent="0.15">
      <c r="A56" s="10" t="s">
        <v>3</v>
      </c>
      <c r="B56" s="26"/>
      <c r="C56" s="26"/>
      <c r="D56" s="26" t="e">
        <f t="shared" ref="D56" si="11">SUM(D53:D55)</f>
        <v>#DIV/0!</v>
      </c>
      <c r="E56" s="26"/>
      <c r="F56" s="26" t="e">
        <f t="shared" ref="F56" si="12">SUM(F53:F55)</f>
        <v>#DIV/0!</v>
      </c>
    </row>
    <row r="57" spans="1:6" x14ac:dyDescent="0.15">
      <c r="A57" s="14"/>
      <c r="B57" s="1"/>
      <c r="C57" s="1"/>
      <c r="D57" s="1"/>
      <c r="E57" s="1"/>
      <c r="F57" s="1"/>
    </row>
    <row r="58" spans="1:6" x14ac:dyDescent="0.15">
      <c r="A58" s="3" t="s">
        <v>2</v>
      </c>
      <c r="B58" s="1"/>
      <c r="C58" s="1"/>
      <c r="D58" s="1"/>
      <c r="E58" s="1"/>
      <c r="F58" s="1"/>
    </row>
    <row r="59" spans="1:6" x14ac:dyDescent="0.15">
      <c r="A59" s="4"/>
      <c r="B59" s="5"/>
      <c r="C59" s="6"/>
      <c r="D59" s="30" t="s">
        <v>28</v>
      </c>
      <c r="E59" s="6"/>
      <c r="F59" s="5" t="s">
        <v>13</v>
      </c>
    </row>
    <row r="60" spans="1:6" x14ac:dyDescent="0.15">
      <c r="A60" s="7"/>
      <c r="B60" s="31"/>
      <c r="C60" s="32"/>
      <c r="D60" s="31" t="s">
        <v>0</v>
      </c>
      <c r="E60" s="19"/>
      <c r="F60" s="8" t="s">
        <v>14</v>
      </c>
    </row>
    <row r="61" spans="1:6" ht="23.25" customHeight="1" x14ac:dyDescent="0.15">
      <c r="A61" s="25" t="s">
        <v>23</v>
      </c>
      <c r="B61" s="15"/>
      <c r="C61" s="16"/>
      <c r="D61" s="15" t="e">
        <f>C61/$C$64*100</f>
        <v>#DIV/0!</v>
      </c>
      <c r="E61" s="16"/>
      <c r="F61" s="15" t="e">
        <f>E61/$E$64*100</f>
        <v>#DIV/0!</v>
      </c>
    </row>
    <row r="62" spans="1:6" ht="23.25" customHeight="1" x14ac:dyDescent="0.15">
      <c r="A62" s="25" t="s">
        <v>24</v>
      </c>
      <c r="B62" s="15"/>
      <c r="C62" s="16"/>
      <c r="D62" s="15" t="e">
        <f>C62/$C$64*100</f>
        <v>#DIV/0!</v>
      </c>
      <c r="E62" s="16"/>
      <c r="F62" s="15" t="e">
        <f>E62/$E$64*100</f>
        <v>#DIV/0!</v>
      </c>
    </row>
    <row r="63" spans="1:6" ht="13.5" customHeight="1" x14ac:dyDescent="0.15">
      <c r="A63" s="24" t="s">
        <v>2</v>
      </c>
      <c r="B63" s="18"/>
      <c r="C63" s="23"/>
      <c r="D63" s="18" t="e">
        <f>C63/$C$64*100</f>
        <v>#DIV/0!</v>
      </c>
      <c r="E63" s="23"/>
      <c r="F63" s="18" t="e">
        <f>E63/$E$64*100</f>
        <v>#DIV/0!</v>
      </c>
    </row>
    <row r="64" spans="1:6" x14ac:dyDescent="0.15">
      <c r="A64" s="10" t="s">
        <v>3</v>
      </c>
      <c r="B64" s="26"/>
      <c r="C64" s="26"/>
      <c r="D64" s="26" t="e">
        <f t="shared" ref="D64" si="13">SUM(D61:D63)</f>
        <v>#DIV/0!</v>
      </c>
      <c r="E64" s="26"/>
      <c r="F64" s="26" t="e">
        <f t="shared" ref="F64" si="14">SUM(F61:F63)</f>
        <v>#DIV/0!</v>
      </c>
    </row>
    <row r="65" spans="1:1" x14ac:dyDescent="0.15">
      <c r="A65" s="1"/>
    </row>
    <row r="66" spans="1:1" x14ac:dyDescent="0.15">
      <c r="A66" s="3" t="s">
        <v>15</v>
      </c>
    </row>
    <row r="67" spans="1:1" x14ac:dyDescent="0.15">
      <c r="A67" s="1" t="s">
        <v>19</v>
      </c>
    </row>
    <row r="68" spans="1:1" x14ac:dyDescent="0.15">
      <c r="A68" s="1" t="s">
        <v>20</v>
      </c>
    </row>
    <row r="69" spans="1:1" x14ac:dyDescent="0.15">
      <c r="A69" s="1" t="s">
        <v>22</v>
      </c>
    </row>
    <row r="70" spans="1:1" x14ac:dyDescent="0.15">
      <c r="A70" s="1"/>
    </row>
    <row r="71" spans="1:1" x14ac:dyDescent="0.15">
      <c r="A71" s="1" t="s">
        <v>21</v>
      </c>
    </row>
    <row r="72" spans="1:1" x14ac:dyDescent="0.15">
      <c r="A72" s="1" t="s">
        <v>25</v>
      </c>
    </row>
    <row r="73" spans="1:1" x14ac:dyDescent="0.15">
      <c r="A73" s="1" t="s">
        <v>26</v>
      </c>
    </row>
    <row r="74" spans="1:1" x14ac:dyDescent="0.15">
      <c r="A74" s="1" t="s">
        <v>27</v>
      </c>
    </row>
    <row r="75" spans="1:1" x14ac:dyDescent="0.15">
      <c r="A75" s="1" t="s">
        <v>16</v>
      </c>
    </row>
    <row r="76" spans="1:1" x14ac:dyDescent="0.15">
      <c r="A76" s="1"/>
    </row>
    <row r="77" spans="1:1" x14ac:dyDescent="0.15">
      <c r="A77" s="1" t="s">
        <v>18</v>
      </c>
    </row>
    <row r="78" spans="1:1" x14ac:dyDescent="0.15">
      <c r="A78" s="1" t="s">
        <v>17</v>
      </c>
    </row>
  </sheetData>
  <pageMargins left="0.74803149606299213" right="0.74803149606299213" top="0.39370078740157483" bottom="0.51181102362204722" header="0.31496062992125984" footer="0.27559055118110237"/>
  <pageSetup paperSize="9" scale="69" orientation="portrait" r:id="rId1"/>
  <headerFooter alignWithMargins="0"/>
  <rowBreaks count="1" manualBreakCount="1">
    <brk id="78" max="11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E8A35-4B1C-461C-83C8-C71A666D56B7}">
  <dimension ref="A1:F78"/>
  <sheetViews>
    <sheetView zoomScaleNormal="100" zoomScaleSheetLayoutView="100" workbookViewId="0">
      <selection activeCell="A8" sqref="A8"/>
    </sheetView>
  </sheetViews>
  <sheetFormatPr defaultColWidth="9.140625" defaultRowHeight="10.5" x14ac:dyDescent="0.15"/>
  <cols>
    <col min="1" max="1" width="36.7109375" style="27" customWidth="1"/>
    <col min="2" max="2" width="11.5703125" style="27" customWidth="1"/>
    <col min="3" max="3" width="14.5703125" style="27" customWidth="1"/>
    <col min="4" max="4" width="14" style="27" customWidth="1"/>
    <col min="5" max="5" width="8.7109375" style="27" customWidth="1"/>
    <col min="6" max="6" width="9.7109375" style="27" customWidth="1"/>
    <col min="7" max="16384" width="9.140625" style="27"/>
  </cols>
  <sheetData>
    <row r="1" spans="1:6" ht="10.5" customHeight="1" x14ac:dyDescent="0.15"/>
    <row r="2" spans="1:6" ht="10.5" customHeight="1" x14ac:dyDescent="0.15"/>
    <row r="3" spans="1:6" ht="10.5" customHeight="1" x14ac:dyDescent="0.15">
      <c r="A3" s="28" t="s">
        <v>1</v>
      </c>
    </row>
    <row r="4" spans="1:6" ht="10.5" customHeight="1" x14ac:dyDescent="0.15">
      <c r="A4" s="28"/>
    </row>
    <row r="5" spans="1:6" ht="10.5" customHeight="1" x14ac:dyDescent="0.15">
      <c r="A5" s="28"/>
    </row>
    <row r="6" spans="1:6" ht="10.5" customHeight="1" x14ac:dyDescent="0.15">
      <c r="A6" s="28"/>
      <c r="B6" s="28"/>
    </row>
    <row r="7" spans="1:6" ht="12.75" x14ac:dyDescent="0.2">
      <c r="A7" s="20" t="s">
        <v>39</v>
      </c>
      <c r="B7" s="28"/>
      <c r="E7" s="29"/>
    </row>
    <row r="8" spans="1:6" ht="10.5" customHeight="1" x14ac:dyDescent="0.15"/>
    <row r="9" spans="1:6" ht="12" customHeight="1" x14ac:dyDescent="0.15">
      <c r="A9" s="3" t="s">
        <v>5</v>
      </c>
    </row>
    <row r="10" spans="1:6" ht="12" customHeight="1" x14ac:dyDescent="0.15">
      <c r="A10" s="4"/>
      <c r="B10" s="5" t="s">
        <v>30</v>
      </c>
      <c r="C10" s="6" t="s">
        <v>4</v>
      </c>
      <c r="D10" s="30" t="s">
        <v>28</v>
      </c>
      <c r="E10" s="6" t="s">
        <v>11</v>
      </c>
      <c r="F10" s="5" t="s">
        <v>13</v>
      </c>
    </row>
    <row r="11" spans="1:6" ht="12" customHeight="1" x14ac:dyDescent="0.15">
      <c r="A11" s="7"/>
      <c r="B11" s="31" t="s">
        <v>34</v>
      </c>
      <c r="C11" s="32">
        <v>46022</v>
      </c>
      <c r="D11" s="31" t="s">
        <v>0</v>
      </c>
      <c r="E11" s="19" t="s">
        <v>12</v>
      </c>
      <c r="F11" s="8" t="s">
        <v>14</v>
      </c>
    </row>
    <row r="12" spans="1:6" ht="23.25" customHeight="1" x14ac:dyDescent="0.15">
      <c r="A12" s="25" t="s">
        <v>23</v>
      </c>
      <c r="B12" s="33">
        <f t="shared" ref="B12:B14" si="0">+B21+B29+B37+B45+B53+B61</f>
        <v>0</v>
      </c>
      <c r="C12" s="15">
        <f t="shared" ref="C12:E14" si="1">+C21+C29+C37+C45+C53+C61</f>
        <v>0</v>
      </c>
      <c r="D12" s="33" t="e">
        <f t="shared" si="1"/>
        <v>#DIV/0!</v>
      </c>
      <c r="E12" s="15">
        <f t="shared" si="1"/>
        <v>0</v>
      </c>
      <c r="F12" s="15" t="e">
        <f>E12/$E$15*100</f>
        <v>#DIV/0!</v>
      </c>
    </row>
    <row r="13" spans="1:6" ht="23.25" customHeight="1" x14ac:dyDescent="0.15">
      <c r="A13" s="25" t="s">
        <v>24</v>
      </c>
      <c r="B13" s="33">
        <f t="shared" si="0"/>
        <v>0</v>
      </c>
      <c r="C13" s="15">
        <f t="shared" si="1"/>
        <v>0</v>
      </c>
      <c r="D13" s="33" t="e">
        <f t="shared" si="1"/>
        <v>#DIV/0!</v>
      </c>
      <c r="E13" s="15">
        <f t="shared" si="1"/>
        <v>0</v>
      </c>
      <c r="F13" s="15" t="e">
        <f>E13/$E$15*100</f>
        <v>#DIV/0!</v>
      </c>
    </row>
    <row r="14" spans="1:6" ht="14.25" customHeight="1" x14ac:dyDescent="0.15">
      <c r="A14" s="24" t="s">
        <v>2</v>
      </c>
      <c r="B14" s="35">
        <f t="shared" si="0"/>
        <v>0</v>
      </c>
      <c r="C14" s="18">
        <f t="shared" si="1"/>
        <v>0</v>
      </c>
      <c r="D14" s="35" t="e">
        <f t="shared" si="1"/>
        <v>#DIV/0!</v>
      </c>
      <c r="E14" s="18">
        <f t="shared" si="1"/>
        <v>0</v>
      </c>
      <c r="F14" s="18" t="e">
        <f>E14/$E$15*100</f>
        <v>#DIV/0!</v>
      </c>
    </row>
    <row r="15" spans="1:6" ht="12" customHeight="1" x14ac:dyDescent="0.15">
      <c r="A15" s="10" t="s">
        <v>3</v>
      </c>
      <c r="B15" s="37">
        <f>SUM(B12:B14)</f>
        <v>0</v>
      </c>
      <c r="C15" s="26">
        <f t="shared" ref="C15:F15" si="2">SUM(C12:C14)</f>
        <v>0</v>
      </c>
      <c r="D15" s="37" t="e">
        <f t="shared" ref="D15" si="3">SUM(D12:D14)</f>
        <v>#DIV/0!</v>
      </c>
      <c r="E15" s="26">
        <f t="shared" si="2"/>
        <v>0</v>
      </c>
      <c r="F15" s="26" t="e">
        <f t="shared" si="2"/>
        <v>#DIV/0!</v>
      </c>
    </row>
    <row r="16" spans="1:6" ht="12" customHeight="1" thickBot="1" x14ac:dyDescent="0.2">
      <c r="A16" s="12"/>
      <c r="B16" s="38"/>
      <c r="C16" s="38"/>
      <c r="D16" s="38"/>
      <c r="E16" s="39"/>
      <c r="F16" s="38"/>
    </row>
    <row r="17" spans="1:6" ht="10.5" customHeight="1" x14ac:dyDescent="0.15">
      <c r="A17" s="14"/>
    </row>
    <row r="18" spans="1:6" ht="12" customHeight="1" x14ac:dyDescent="0.15">
      <c r="A18" s="3" t="s">
        <v>6</v>
      </c>
    </row>
    <row r="19" spans="1:6" ht="12" customHeight="1" x14ac:dyDescent="0.15">
      <c r="A19" s="4"/>
      <c r="B19" s="5" t="s">
        <v>30</v>
      </c>
      <c r="C19" s="6" t="s">
        <v>4</v>
      </c>
      <c r="D19" s="30" t="s">
        <v>28</v>
      </c>
      <c r="E19" s="6" t="s">
        <v>11</v>
      </c>
      <c r="F19" s="5" t="s">
        <v>13</v>
      </c>
    </row>
    <row r="20" spans="1:6" ht="12" customHeight="1" x14ac:dyDescent="0.15">
      <c r="A20" s="7"/>
      <c r="B20" s="31"/>
      <c r="C20" s="32"/>
      <c r="D20" s="31" t="s">
        <v>0</v>
      </c>
      <c r="E20" s="19" t="s">
        <v>12</v>
      </c>
      <c r="F20" s="8" t="s">
        <v>14</v>
      </c>
    </row>
    <row r="21" spans="1:6" ht="23.25" customHeight="1" x14ac:dyDescent="0.15">
      <c r="A21" s="25" t="s">
        <v>23</v>
      </c>
      <c r="B21" s="15"/>
      <c r="C21" s="16"/>
      <c r="D21" s="15" t="e">
        <f>C21/$C$24*100</f>
        <v>#DIV/0!</v>
      </c>
      <c r="E21" s="16"/>
      <c r="F21" s="15" t="e">
        <f>E21/$E$24*100</f>
        <v>#DIV/0!</v>
      </c>
    </row>
    <row r="22" spans="1:6" ht="23.25" customHeight="1" x14ac:dyDescent="0.15">
      <c r="A22" s="25" t="s">
        <v>24</v>
      </c>
      <c r="B22" s="15"/>
      <c r="C22" s="16"/>
      <c r="D22" s="15" t="e">
        <f>C22/$C$24*100</f>
        <v>#DIV/0!</v>
      </c>
      <c r="E22" s="16"/>
      <c r="F22" s="15" t="e">
        <f>E22/$E$24*100</f>
        <v>#DIV/0!</v>
      </c>
    </row>
    <row r="23" spans="1:6" ht="13.5" customHeight="1" x14ac:dyDescent="0.15">
      <c r="A23" s="24" t="s">
        <v>2</v>
      </c>
      <c r="B23" s="18"/>
      <c r="C23" s="23"/>
      <c r="D23" s="18" t="e">
        <f>C23/$C$24*100</f>
        <v>#DIV/0!</v>
      </c>
      <c r="E23" s="23"/>
      <c r="F23" s="18" t="e">
        <f>E23/$E$24*100</f>
        <v>#DIV/0!</v>
      </c>
    </row>
    <row r="24" spans="1:6" ht="12" customHeight="1" x14ac:dyDescent="0.15">
      <c r="A24" s="10" t="s">
        <v>3</v>
      </c>
      <c r="B24" s="26"/>
      <c r="C24" s="26"/>
      <c r="D24" s="26" t="e">
        <f t="shared" ref="D24" si="4">SUM(D21:D23)</f>
        <v>#DIV/0!</v>
      </c>
      <c r="E24" s="26"/>
      <c r="F24" s="26" t="e">
        <f t="shared" ref="F24" si="5">SUM(F21:F23)</f>
        <v>#DIV/0!</v>
      </c>
    </row>
    <row r="25" spans="1:6" ht="12" customHeight="1" x14ac:dyDescent="0.15">
      <c r="A25" s="14"/>
      <c r="B25" s="1"/>
      <c r="C25" s="1"/>
      <c r="D25" s="1"/>
      <c r="E25" s="1"/>
      <c r="F25" s="1"/>
    </row>
    <row r="26" spans="1:6" ht="12" customHeight="1" x14ac:dyDescent="0.15">
      <c r="A26" s="3" t="s">
        <v>7</v>
      </c>
      <c r="B26" s="1"/>
      <c r="C26" s="1"/>
      <c r="D26" s="1"/>
      <c r="E26" s="1"/>
      <c r="F26" s="1"/>
    </row>
    <row r="27" spans="1:6" ht="12" customHeight="1" x14ac:dyDescent="0.15">
      <c r="A27" s="4"/>
      <c r="B27" s="5"/>
      <c r="C27" s="6"/>
      <c r="D27" s="30" t="s">
        <v>28</v>
      </c>
      <c r="E27" s="6"/>
      <c r="F27" s="5" t="s">
        <v>13</v>
      </c>
    </row>
    <row r="28" spans="1:6" ht="12" customHeight="1" x14ac:dyDescent="0.15">
      <c r="A28" s="7"/>
      <c r="B28" s="31"/>
      <c r="C28" s="32"/>
      <c r="D28" s="31" t="s">
        <v>0</v>
      </c>
      <c r="E28" s="19"/>
      <c r="F28" s="8" t="s">
        <v>14</v>
      </c>
    </row>
    <row r="29" spans="1:6" ht="23.25" customHeight="1" x14ac:dyDescent="0.15">
      <c r="A29" s="25" t="s">
        <v>23</v>
      </c>
      <c r="B29" s="15"/>
      <c r="C29" s="16"/>
      <c r="D29" s="15" t="e">
        <f>+C29/$C$32*100</f>
        <v>#DIV/0!</v>
      </c>
      <c r="E29" s="16"/>
      <c r="F29" s="15" t="e">
        <f>+E29/$E$32*100</f>
        <v>#DIV/0!</v>
      </c>
    </row>
    <row r="30" spans="1:6" ht="23.25" customHeight="1" x14ac:dyDescent="0.15">
      <c r="A30" s="25" t="s">
        <v>24</v>
      </c>
      <c r="B30" s="15"/>
      <c r="C30" s="16"/>
      <c r="D30" s="15" t="e">
        <f>+C30/$C$32*100</f>
        <v>#DIV/0!</v>
      </c>
      <c r="E30" s="16"/>
      <c r="F30" s="15" t="e">
        <f>+E30/$E$32*100</f>
        <v>#DIV/0!</v>
      </c>
    </row>
    <row r="31" spans="1:6" ht="13.5" customHeight="1" x14ac:dyDescent="0.15">
      <c r="A31" s="24" t="s">
        <v>2</v>
      </c>
      <c r="B31" s="18"/>
      <c r="C31" s="23"/>
      <c r="D31" s="18" t="e">
        <f>+C31/$C$32*100</f>
        <v>#DIV/0!</v>
      </c>
      <c r="E31" s="23"/>
      <c r="F31" s="18" t="e">
        <f>+E31/$E$32*100</f>
        <v>#DIV/0!</v>
      </c>
    </row>
    <row r="32" spans="1:6" ht="12" customHeight="1" x14ac:dyDescent="0.15">
      <c r="A32" s="10" t="s">
        <v>3</v>
      </c>
      <c r="B32" s="26"/>
      <c r="C32" s="26"/>
      <c r="D32" s="26" t="e">
        <f t="shared" ref="D32" si="6">SUM(D29:D31)</f>
        <v>#DIV/0!</v>
      </c>
      <c r="E32" s="26"/>
      <c r="F32" s="26" t="e">
        <f t="shared" ref="F32" si="7">SUM(F29:F31)</f>
        <v>#DIV/0!</v>
      </c>
    </row>
    <row r="33" spans="1:6" ht="12" customHeight="1" x14ac:dyDescent="0.15">
      <c r="A33" s="14"/>
      <c r="B33" s="1"/>
      <c r="C33" s="1"/>
      <c r="D33" s="1"/>
      <c r="E33" s="1"/>
      <c r="F33" s="1"/>
    </row>
    <row r="34" spans="1:6" ht="12" customHeight="1" x14ac:dyDescent="0.15">
      <c r="A34" s="3" t="s">
        <v>8</v>
      </c>
      <c r="B34" s="1"/>
      <c r="C34" s="1"/>
      <c r="D34" s="1"/>
      <c r="E34" s="1"/>
      <c r="F34" s="1"/>
    </row>
    <row r="35" spans="1:6" ht="12" customHeight="1" x14ac:dyDescent="0.15">
      <c r="A35" s="4"/>
      <c r="B35" s="5"/>
      <c r="C35" s="6"/>
      <c r="D35" s="30" t="s">
        <v>28</v>
      </c>
      <c r="E35" s="6"/>
      <c r="F35" s="5" t="s">
        <v>13</v>
      </c>
    </row>
    <row r="36" spans="1:6" ht="12" customHeight="1" x14ac:dyDescent="0.15">
      <c r="A36" s="7"/>
      <c r="B36" s="31"/>
      <c r="C36" s="32"/>
      <c r="D36" s="31" t="s">
        <v>0</v>
      </c>
      <c r="E36" s="19"/>
      <c r="F36" s="8" t="s">
        <v>14</v>
      </c>
    </row>
    <row r="37" spans="1:6" ht="23.25" customHeight="1" x14ac:dyDescent="0.15">
      <c r="A37" s="25" t="s">
        <v>23</v>
      </c>
      <c r="B37" s="15"/>
      <c r="C37" s="16"/>
      <c r="D37" s="15" t="e">
        <f>+C37/$C$40*100</f>
        <v>#DIV/0!</v>
      </c>
      <c r="E37" s="16"/>
      <c r="F37" s="15" t="e">
        <f>+E37/$E$40*100</f>
        <v>#DIV/0!</v>
      </c>
    </row>
    <row r="38" spans="1:6" ht="23.25" customHeight="1" x14ac:dyDescent="0.15">
      <c r="A38" s="25" t="s">
        <v>24</v>
      </c>
      <c r="B38" s="15"/>
      <c r="C38" s="16"/>
      <c r="D38" s="15" t="e">
        <f>+C38/$C$40*100</f>
        <v>#DIV/0!</v>
      </c>
      <c r="E38" s="16"/>
      <c r="F38" s="15" t="e">
        <f>+E38/$E$40*100</f>
        <v>#DIV/0!</v>
      </c>
    </row>
    <row r="39" spans="1:6" ht="13.5" customHeight="1" x14ac:dyDescent="0.15">
      <c r="A39" s="24" t="s">
        <v>2</v>
      </c>
      <c r="B39" s="18"/>
      <c r="C39" s="23"/>
      <c r="D39" s="18" t="e">
        <f>+C39/$C$40*100</f>
        <v>#DIV/0!</v>
      </c>
      <c r="E39" s="23"/>
      <c r="F39" s="18" t="e">
        <f>+E39/$E$40*100</f>
        <v>#DIV/0!</v>
      </c>
    </row>
    <row r="40" spans="1:6" ht="12" customHeight="1" x14ac:dyDescent="0.15">
      <c r="A40" s="10" t="s">
        <v>3</v>
      </c>
      <c r="B40" s="26"/>
      <c r="C40" s="26"/>
      <c r="D40" s="26" t="e">
        <f t="shared" ref="D40" si="8">SUM(D37:D39)</f>
        <v>#DIV/0!</v>
      </c>
      <c r="E40" s="26"/>
      <c r="F40" s="26" t="e">
        <f t="shared" ref="F40" si="9">SUM(F37:F39)</f>
        <v>#DIV/0!</v>
      </c>
    </row>
    <row r="41" spans="1:6" ht="12" customHeight="1" x14ac:dyDescent="0.15">
      <c r="A41" s="14"/>
      <c r="B41" s="1"/>
      <c r="C41" s="1"/>
      <c r="D41" s="1"/>
      <c r="E41" s="1"/>
      <c r="F41" s="1"/>
    </row>
    <row r="42" spans="1:6" ht="12" customHeight="1" x14ac:dyDescent="0.15">
      <c r="A42" s="3" t="s">
        <v>9</v>
      </c>
      <c r="B42" s="1"/>
      <c r="C42" s="1"/>
      <c r="D42" s="1"/>
      <c r="E42" s="1"/>
      <c r="F42" s="1"/>
    </row>
    <row r="43" spans="1:6" ht="12" customHeight="1" x14ac:dyDescent="0.15">
      <c r="A43" s="4"/>
      <c r="B43" s="5"/>
      <c r="C43" s="6"/>
      <c r="D43" s="30" t="s">
        <v>28</v>
      </c>
      <c r="E43" s="6"/>
      <c r="F43" s="5" t="s">
        <v>13</v>
      </c>
    </row>
    <row r="44" spans="1:6" ht="12" customHeight="1" x14ac:dyDescent="0.15">
      <c r="A44" s="7"/>
      <c r="B44" s="31"/>
      <c r="C44" s="32"/>
      <c r="D44" s="31" t="s">
        <v>0</v>
      </c>
      <c r="E44" s="19"/>
      <c r="F44" s="8" t="s">
        <v>14</v>
      </c>
    </row>
    <row r="45" spans="1:6" ht="23.25" customHeight="1" x14ac:dyDescent="0.15">
      <c r="A45" s="25" t="s">
        <v>23</v>
      </c>
      <c r="B45" s="15"/>
      <c r="C45" s="16"/>
      <c r="D45" s="15" t="e">
        <f>+C45/$C$48*100</f>
        <v>#DIV/0!</v>
      </c>
      <c r="E45" s="16"/>
      <c r="F45" s="15" t="e">
        <f>+E45/$E$48*100</f>
        <v>#DIV/0!</v>
      </c>
    </row>
    <row r="46" spans="1:6" ht="23.25" customHeight="1" x14ac:dyDescent="0.15">
      <c r="A46" s="25" t="s">
        <v>24</v>
      </c>
      <c r="B46" s="15"/>
      <c r="C46" s="16"/>
      <c r="D46" s="15" t="e">
        <f>+C46/$C$48*100</f>
        <v>#DIV/0!</v>
      </c>
      <c r="E46" s="16"/>
      <c r="F46" s="15" t="e">
        <f>+E46/$E$48*100</f>
        <v>#DIV/0!</v>
      </c>
    </row>
    <row r="47" spans="1:6" ht="13.5" customHeight="1" x14ac:dyDescent="0.15">
      <c r="A47" s="24" t="s">
        <v>2</v>
      </c>
      <c r="B47" s="18"/>
      <c r="C47" s="23"/>
      <c r="D47" s="18" t="e">
        <f>+C47/$C$48*100</f>
        <v>#DIV/0!</v>
      </c>
      <c r="E47" s="23"/>
      <c r="F47" s="18" t="e">
        <f>+E47/$E$48*100</f>
        <v>#DIV/0!</v>
      </c>
    </row>
    <row r="48" spans="1:6" ht="12" customHeight="1" x14ac:dyDescent="0.15">
      <c r="A48" s="10" t="s">
        <v>3</v>
      </c>
      <c r="B48" s="26"/>
      <c r="C48" s="26"/>
      <c r="D48" s="26" t="e">
        <f t="shared" ref="D48" si="10">SUM(D45:D47)</f>
        <v>#DIV/0!</v>
      </c>
      <c r="E48" s="26"/>
      <c r="F48" s="26" t="e">
        <f t="shared" ref="F48" si="11">SUM(F45:F47)</f>
        <v>#DIV/0!</v>
      </c>
    </row>
    <row r="49" spans="1:6" ht="12" customHeight="1" x14ac:dyDescent="0.15">
      <c r="A49" s="14"/>
      <c r="B49" s="1"/>
      <c r="C49" s="1"/>
      <c r="D49" s="1"/>
      <c r="E49" s="1"/>
      <c r="F49" s="1"/>
    </row>
    <row r="50" spans="1:6" ht="12" customHeight="1" x14ac:dyDescent="0.15">
      <c r="A50" s="3" t="s">
        <v>10</v>
      </c>
      <c r="B50" s="1"/>
      <c r="C50" s="1"/>
      <c r="D50" s="1"/>
      <c r="E50" s="1"/>
      <c r="F50" s="1"/>
    </row>
    <row r="51" spans="1:6" ht="12" customHeight="1" x14ac:dyDescent="0.15">
      <c r="A51" s="4"/>
      <c r="B51" s="5"/>
      <c r="C51" s="6"/>
      <c r="D51" s="30" t="s">
        <v>28</v>
      </c>
      <c r="E51" s="6"/>
      <c r="F51" s="5" t="s">
        <v>13</v>
      </c>
    </row>
    <row r="52" spans="1:6" ht="12" customHeight="1" x14ac:dyDescent="0.15">
      <c r="A52" s="7"/>
      <c r="B52" s="31"/>
      <c r="C52" s="32"/>
      <c r="D52" s="31" t="s">
        <v>0</v>
      </c>
      <c r="E52" s="19"/>
      <c r="F52" s="8" t="s">
        <v>14</v>
      </c>
    </row>
    <row r="53" spans="1:6" ht="23.25" customHeight="1" x14ac:dyDescent="0.15">
      <c r="A53" s="25" t="s">
        <v>23</v>
      </c>
      <c r="B53" s="15"/>
      <c r="C53" s="16"/>
      <c r="D53" s="15" t="e">
        <f>+C53/$C$56*100</f>
        <v>#DIV/0!</v>
      </c>
      <c r="E53" s="16"/>
      <c r="F53" s="15" t="e">
        <f>+E53/$E$56*100</f>
        <v>#DIV/0!</v>
      </c>
    </row>
    <row r="54" spans="1:6" ht="23.25" customHeight="1" x14ac:dyDescent="0.15">
      <c r="A54" s="25" t="s">
        <v>24</v>
      </c>
      <c r="B54" s="15"/>
      <c r="C54" s="16"/>
      <c r="D54" s="15" t="e">
        <f>+C54/$C$56*100</f>
        <v>#DIV/0!</v>
      </c>
      <c r="E54" s="16"/>
      <c r="F54" s="15" t="e">
        <f>+E54/$E$56*100</f>
        <v>#DIV/0!</v>
      </c>
    </row>
    <row r="55" spans="1:6" ht="13.5" customHeight="1" x14ac:dyDescent="0.15">
      <c r="A55" s="24" t="s">
        <v>2</v>
      </c>
      <c r="B55" s="18"/>
      <c r="C55" s="23"/>
      <c r="D55" s="18" t="e">
        <f>+C55/$C$56*100</f>
        <v>#DIV/0!</v>
      </c>
      <c r="E55" s="23"/>
      <c r="F55" s="18" t="e">
        <f>+E55/$E$56*100</f>
        <v>#DIV/0!</v>
      </c>
    </row>
    <row r="56" spans="1:6" x14ac:dyDescent="0.15">
      <c r="A56" s="10" t="s">
        <v>3</v>
      </c>
      <c r="B56" s="26"/>
      <c r="C56" s="26"/>
      <c r="D56" s="26" t="e">
        <f t="shared" ref="D56" si="12">SUM(D53:D55)</f>
        <v>#DIV/0!</v>
      </c>
      <c r="E56" s="26"/>
      <c r="F56" s="26" t="e">
        <f t="shared" ref="F56" si="13">SUM(F53:F55)</f>
        <v>#DIV/0!</v>
      </c>
    </row>
    <row r="57" spans="1:6" x14ac:dyDescent="0.15">
      <c r="A57" s="14"/>
      <c r="B57" s="1"/>
      <c r="C57" s="1"/>
      <c r="D57" s="1"/>
      <c r="E57" s="1"/>
      <c r="F57" s="1"/>
    </row>
    <row r="58" spans="1:6" x14ac:dyDescent="0.15">
      <c r="A58" s="3" t="s">
        <v>2</v>
      </c>
      <c r="B58" s="1"/>
      <c r="C58" s="1"/>
      <c r="D58" s="1"/>
      <c r="E58" s="1"/>
      <c r="F58" s="1"/>
    </row>
    <row r="59" spans="1:6" x14ac:dyDescent="0.15">
      <c r="A59" s="4"/>
      <c r="B59" s="5"/>
      <c r="C59" s="6"/>
      <c r="D59" s="30" t="s">
        <v>28</v>
      </c>
      <c r="E59" s="6"/>
      <c r="F59" s="5" t="s">
        <v>13</v>
      </c>
    </row>
    <row r="60" spans="1:6" x14ac:dyDescent="0.15">
      <c r="A60" s="7"/>
      <c r="B60" s="31"/>
      <c r="C60" s="32"/>
      <c r="D60" s="31" t="s">
        <v>0</v>
      </c>
      <c r="E60" s="19"/>
      <c r="F60" s="8" t="s">
        <v>14</v>
      </c>
    </row>
    <row r="61" spans="1:6" ht="23.25" customHeight="1" x14ac:dyDescent="0.15">
      <c r="A61" s="25" t="s">
        <v>23</v>
      </c>
      <c r="B61" s="15"/>
      <c r="C61" s="16"/>
      <c r="D61" s="15" t="e">
        <f>C61/$C$64*100</f>
        <v>#DIV/0!</v>
      </c>
      <c r="E61" s="16"/>
      <c r="F61" s="15" t="e">
        <f>E61/$E$64*100</f>
        <v>#DIV/0!</v>
      </c>
    </row>
    <row r="62" spans="1:6" ht="23.25" customHeight="1" x14ac:dyDescent="0.15">
      <c r="A62" s="25" t="s">
        <v>24</v>
      </c>
      <c r="B62" s="15"/>
      <c r="C62" s="16"/>
      <c r="D62" s="15" t="e">
        <f>C62/$C$64*100</f>
        <v>#DIV/0!</v>
      </c>
      <c r="E62" s="16"/>
      <c r="F62" s="15" t="e">
        <f>E62/$E$64*100</f>
        <v>#DIV/0!</v>
      </c>
    </row>
    <row r="63" spans="1:6" ht="13.5" customHeight="1" x14ac:dyDescent="0.15">
      <c r="A63" s="24" t="s">
        <v>2</v>
      </c>
      <c r="B63" s="18"/>
      <c r="C63" s="23"/>
      <c r="D63" s="18" t="e">
        <f>C63/$C$64*100</f>
        <v>#DIV/0!</v>
      </c>
      <c r="E63" s="23"/>
      <c r="F63" s="18" t="e">
        <f>E63/$E$64*100</f>
        <v>#DIV/0!</v>
      </c>
    </row>
    <row r="64" spans="1:6" x14ac:dyDescent="0.15">
      <c r="A64" s="10" t="s">
        <v>3</v>
      </c>
      <c r="B64" s="26"/>
      <c r="C64" s="26"/>
      <c r="D64" s="26" t="e">
        <f t="shared" ref="D64" si="14">SUM(D61:D63)</f>
        <v>#DIV/0!</v>
      </c>
      <c r="E64" s="26"/>
      <c r="F64" s="26" t="e">
        <f t="shared" ref="F64" si="15">SUM(F61:F63)</f>
        <v>#DIV/0!</v>
      </c>
    </row>
    <row r="65" spans="1:1" x14ac:dyDescent="0.15">
      <c r="A65" s="1"/>
    </row>
    <row r="66" spans="1:1" x14ac:dyDescent="0.15">
      <c r="A66" s="3" t="s">
        <v>15</v>
      </c>
    </row>
    <row r="67" spans="1:1" x14ac:dyDescent="0.15">
      <c r="A67" s="1" t="s">
        <v>19</v>
      </c>
    </row>
    <row r="68" spans="1:1" x14ac:dyDescent="0.15">
      <c r="A68" s="1" t="s">
        <v>20</v>
      </c>
    </row>
    <row r="69" spans="1:1" x14ac:dyDescent="0.15">
      <c r="A69" s="1" t="s">
        <v>22</v>
      </c>
    </row>
    <row r="70" spans="1:1" x14ac:dyDescent="0.15">
      <c r="A70" s="1"/>
    </row>
    <row r="71" spans="1:1" x14ac:dyDescent="0.15">
      <c r="A71" s="1" t="s">
        <v>21</v>
      </c>
    </row>
    <row r="72" spans="1:1" x14ac:dyDescent="0.15">
      <c r="A72" s="1" t="s">
        <v>25</v>
      </c>
    </row>
    <row r="73" spans="1:1" x14ac:dyDescent="0.15">
      <c r="A73" s="1" t="s">
        <v>26</v>
      </c>
    </row>
    <row r="74" spans="1:1" x14ac:dyDescent="0.15">
      <c r="A74" s="1" t="s">
        <v>27</v>
      </c>
    </row>
    <row r="75" spans="1:1" x14ac:dyDescent="0.15">
      <c r="A75" s="1" t="s">
        <v>16</v>
      </c>
    </row>
    <row r="76" spans="1:1" x14ac:dyDescent="0.15">
      <c r="A76" s="1"/>
    </row>
    <row r="77" spans="1:1" x14ac:dyDescent="0.15">
      <c r="A77" s="1" t="s">
        <v>18</v>
      </c>
    </row>
    <row r="78" spans="1:1" x14ac:dyDescent="0.15">
      <c r="A78" s="1" t="s">
        <v>17</v>
      </c>
    </row>
  </sheetData>
  <pageMargins left="0.74803149606299213" right="0.74803149606299213" top="0.39370078740157483" bottom="0.51181102362204722" header="0.31496062992125984" footer="0.27559055118110237"/>
  <pageSetup paperSize="9" scale="69" orientation="portrait" r:id="rId1"/>
  <headerFooter alignWithMargins="0"/>
  <rowBreaks count="1" manualBreakCount="1">
    <brk id="78" max="11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607566f-1f79-4f5d-83a9-e2ecf0037801" xsi:nil="true"/>
    <lcf76f155ced4ddcb4097134ff3c332f xmlns="4d81acc2-f705-4b52-a6f2-f401f3ddbbb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7394BF9B68A9D4DB65815DA5DFDBDB2" ma:contentTypeVersion="18" ma:contentTypeDescription="Skapa ett nytt dokument." ma:contentTypeScope="" ma:versionID="5e1dc48c00823854db86047ed6bc2a52">
  <xsd:schema xmlns:xsd="http://www.w3.org/2001/XMLSchema" xmlns:xs="http://www.w3.org/2001/XMLSchema" xmlns:p="http://schemas.microsoft.com/office/2006/metadata/properties" xmlns:ns2="4d81acc2-f705-4b52-a6f2-f401f3ddbbbe" xmlns:ns3="4607566f-1f79-4f5d-83a9-e2ecf0037801" targetNamespace="http://schemas.microsoft.com/office/2006/metadata/properties" ma:root="true" ma:fieldsID="5bb2bedf15ef8a58e4af2ff0df59ac70" ns2:_="" ns3:_="">
    <xsd:import namespace="4d81acc2-f705-4b52-a6f2-f401f3ddbbbe"/>
    <xsd:import namespace="4607566f-1f79-4f5d-83a9-e2ecf00378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81acc2-f705-4b52-a6f2-f401f3ddbb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eringar" ma:readOnly="false" ma:fieldId="{5cf76f15-5ced-4ddc-b409-7134ff3c332f}" ma:taxonomyMulti="true" ma:sspId="0136b68f-6cad-4777-ae5b-b41c7d92e7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07566f-1f79-4f5d-83a9-e2ecf003780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1d076ce-eea9-4f86-8a79-f1babfa30dc6}" ma:internalName="TaxCatchAll" ma:showField="CatchAllData" ma:web="4607566f-1f79-4f5d-83a9-e2ecf00378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6B9A840-24FF-45E9-BC3C-F192DBE0B1EE}">
  <ds:schemaRefs>
    <ds:schemaRef ds:uri="http://purl.org/dc/elements/1.1/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2006/documentManagement/types"/>
    <ds:schemaRef ds:uri="4d81acc2-f705-4b52-a6f2-f401f3ddbbbe"/>
    <ds:schemaRef ds:uri="http://schemas.microsoft.com/office/infopath/2007/PartnerControls"/>
    <ds:schemaRef ds:uri="4607566f-1f79-4f5d-83a9-e2ecf0037801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8D7B38B-61BA-45A8-86AE-3D148DA9AE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81acc2-f705-4b52-a6f2-f401f3ddbbbe"/>
    <ds:schemaRef ds:uri="4607566f-1f79-4f5d-83a9-e2ecf00378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7E36C94-162F-4D3B-BC3E-1B0E1E83FAF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5</vt:i4>
      </vt:variant>
      <vt:variant>
        <vt:lpstr>Namngivna områden</vt:lpstr>
      </vt:variant>
      <vt:variant>
        <vt:i4>10</vt:i4>
      </vt:variant>
    </vt:vector>
  </HeadingPairs>
  <TitlesOfParts>
    <vt:vector size="15" baseType="lpstr">
      <vt:lpstr>2025</vt:lpstr>
      <vt:lpstr>Q1</vt:lpstr>
      <vt:lpstr>Q2</vt:lpstr>
      <vt:lpstr>Q3</vt:lpstr>
      <vt:lpstr>Q4</vt:lpstr>
      <vt:lpstr>'2025'!Utskriftsområde</vt:lpstr>
      <vt:lpstr>'Q1'!Utskriftsområde</vt:lpstr>
      <vt:lpstr>'Q2'!Utskriftsområde</vt:lpstr>
      <vt:lpstr>'Q3'!Utskriftsområde</vt:lpstr>
      <vt:lpstr>'Q4'!Utskriftsområde</vt:lpstr>
      <vt:lpstr>'2025'!Utskriftsrubriker</vt:lpstr>
      <vt:lpstr>'Q1'!Utskriftsrubriker</vt:lpstr>
      <vt:lpstr>'Q2'!Utskriftsrubriker</vt:lpstr>
      <vt:lpstr>'Q3'!Utskriftsrubriker</vt:lpstr>
      <vt:lpstr>'Q4'!Utskriftsrubriker</vt:lpstr>
    </vt:vector>
  </TitlesOfParts>
  <Company>Fondbolagens Förening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Fredrik Pettersson</dc:creator>
  <cp:lastModifiedBy>Fredrik Pettersson</cp:lastModifiedBy>
  <cp:lastPrinted>2025-04-29T06:16:28Z</cp:lastPrinted>
  <dcterms:created xsi:type="dcterms:W3CDTF">2001-01-11T13:23:45Z</dcterms:created>
  <dcterms:modified xsi:type="dcterms:W3CDTF">2025-04-29T06:16:39Z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0x010100B7394BF9B68A9D4DB65815DA5DFDBDB2</vt:lpwstr>
  </property>
  <property fmtid="{D5CDD505-2E9C-101B-9397-08002B2CF9AE}" pid="3" name="Order">
    <vt:r8>3449400</vt:r8>
  </property>
  <property fmtid="{D5CDD505-2E9C-101B-9397-08002B2CF9AE}" pid="4" name="MediaServiceImageTags">
    <vt:lpwstr/>
  </property>
</Properties>
</file>