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110" activeTab="0"/>
  </bookViews>
  <sheets>
    <sheet name="Funds 2013" sheetId="1" r:id="rId1"/>
  </sheets>
  <definedNames>
    <definedName name="_xlnm.Print_Area" localSheetId="0">'Funds 2013'!$A$1:$Q$81</definedName>
  </definedNames>
  <calcPr fullCalcOnLoad="1"/>
</workbook>
</file>

<file path=xl/sharedStrings.xml><?xml version="1.0" encoding="utf-8"?>
<sst xmlns="http://schemas.openxmlformats.org/spreadsheetml/2006/main" count="144" uniqueCount="32">
  <si>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</si>
  <si>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</si>
  <si>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</si>
  <si>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</si>
  <si>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</si>
  <si>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</si>
  <si>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</si>
  <si>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</si>
  <si>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</si>
  <si>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</si>
  <si>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</si>
  <si>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</si>
  <si>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</si>
  <si>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</si>
  <si>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</si>
  <si>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</si>
  <si>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</si>
  <si>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</si>
  <si>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</si>
  <si>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</si>
  <si>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</si>
  <si>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Bond funds</t>
  </si>
  <si>
    <t>Money market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</si>
  <si>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</si>
  <si>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</si>
  <si>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</si>
  <si>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</si>
  <si>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</si>
  <si>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</si>
  <si>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NEW SAVINGS AND NET ASSETS 2013 (MSEK)</t>
  </si>
  <si>
    <t>NEW SAVINGS AND NET ASSETS EXKLUDING PPM 2013 (MSEK)</t>
  </si>
  <si>
    <t>The statistics, however, includes non-members´ funds that are part of the premium pension system.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</si>
</sst>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 applyAlignment="1">
      <alignment horizontal="right"/>
      <protection/>
    </xf>
    <xf numFmtId="0" fontId="6" fillId="33" borderId="11" xfId="50" applyFont="1" applyFill="1" applyBorder="1" applyAlignment="1">
      <alignment horizontal="right"/>
      <protection/>
    </xf>
    <xf numFmtId="0" fontId="6" fillId="33" borderId="12" xfId="50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3" fontId="3" fillId="0" borderId="14" xfId="50" applyNumberFormat="1" applyFont="1" applyFill="1" applyBorder="1">
      <alignment/>
      <protection/>
    </xf>
    <xf numFmtId="3" fontId="6" fillId="0" borderId="10" xfId="50" applyNumberFormat="1" applyFont="1" applyFill="1" applyBorder="1">
      <alignment/>
      <protection/>
    </xf>
    <xf numFmtId="3" fontId="6" fillId="0" borderId="11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20" xfId="50" applyNumberFormat="1" applyFont="1" applyFill="1" applyBorder="1">
      <alignment/>
      <protection/>
    </xf>
    <xf numFmtId="3" fontId="6" fillId="0" borderId="20" xfId="50" applyNumberFormat="1" applyFont="1" applyFill="1" applyBorder="1" applyProtection="1">
      <alignment/>
      <protection locked="0"/>
    </xf>
    <xf numFmtId="3" fontId="6" fillId="0" borderId="21" xfId="50" applyNumberFormat="1" applyFont="1" applyFill="1" applyBorder="1">
      <alignment/>
      <protection/>
    </xf>
    <xf numFmtId="3" fontId="6" fillId="0" borderId="22" xfId="50" applyNumberFormat="1" applyFont="1" applyFill="1" applyBorder="1">
      <alignment/>
      <protection/>
    </xf>
    <xf numFmtId="3" fontId="6" fillId="0" borderId="14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4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6" fillId="0" borderId="0" xfId="50" applyFont="1" applyAlignment="1">
      <alignment horizontal="left"/>
      <protection/>
    </xf>
    <xf numFmtId="0" fontId="3" fillId="0" borderId="0" xfId="50" applyFill="1" applyBorder="1">
      <alignment/>
      <protection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0" xfId="50" applyNumberFormat="1" applyFont="1" applyFill="1" applyBorder="1">
      <alignment/>
      <protection/>
    </xf>
    <xf numFmtId="3" fontId="3" fillId="0" borderId="20" xfId="50" applyNumberFormat="1" applyFont="1" applyFill="1" applyBorder="1" applyProtection="1">
      <alignment/>
      <protection locked="0"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3" fontId="3" fillId="0" borderId="25" xfId="50" applyNumberFormat="1" applyFont="1" applyFill="1" applyBorder="1">
      <alignment/>
      <protection/>
    </xf>
    <xf numFmtId="0" fontId="3" fillId="0" borderId="0" xfId="0" applyFont="1" applyAlignment="1">
      <alignment/>
    </xf>
    <xf numFmtId="0" fontId="6" fillId="33" borderId="29" xfId="50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6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8.421875" style="1" customWidth="1"/>
    <col min="4" max="4" width="9.140625" style="1" customWidth="1"/>
    <col min="5" max="5" width="10.421875" style="1" customWidth="1"/>
    <col min="6" max="7" width="8.140625" style="1" customWidth="1"/>
    <col min="8" max="8" width="9.57421875" style="1" customWidth="1"/>
    <col min="9" max="9" width="10.7109375" style="1" customWidth="1"/>
    <col min="10" max="10" width="8.421875" style="1" bestFit="1" customWidth="1"/>
    <col min="11" max="11" width="8.7109375" style="1" customWidth="1"/>
    <col min="12" max="12" width="9.28125" style="1" customWidth="1"/>
    <col min="13" max="13" width="10.28125" style="1" customWidth="1"/>
    <col min="14" max="16" width="9.140625" style="1" customWidth="1"/>
    <col min="17" max="17" width="10.140625" style="1" bestFit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39" t="s">
        <v>29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34" t="s">
        <v>1</v>
      </c>
      <c r="B8" s="56" t="s">
        <v>19</v>
      </c>
      <c r="C8" s="57"/>
      <c r="D8" s="57"/>
      <c r="E8" s="58"/>
      <c r="F8" s="56" t="s">
        <v>20</v>
      </c>
      <c r="G8" s="57" t="s">
        <v>0</v>
      </c>
      <c r="H8" s="57"/>
      <c r="I8" s="58"/>
      <c r="J8" s="56" t="s">
        <v>21</v>
      </c>
      <c r="K8" s="57" t="s">
        <v>0</v>
      </c>
      <c r="L8" s="57"/>
      <c r="M8" s="58"/>
      <c r="N8" s="2"/>
      <c r="O8" s="2"/>
      <c r="P8" s="2"/>
      <c r="Q8" s="2"/>
    </row>
    <row r="9" spans="1:17" ht="10.5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ht="10.5">
      <c r="A10" s="36" t="s">
        <v>2</v>
      </c>
      <c r="B10" s="42">
        <v>26648.4451</v>
      </c>
      <c r="C10" s="43">
        <v>16959.6491</v>
      </c>
      <c r="D10" s="43">
        <v>9688.796000000002</v>
      </c>
      <c r="E10" s="44">
        <v>1144622.1797</v>
      </c>
      <c r="F10" s="42">
        <v>7632.9062</v>
      </c>
      <c r="G10" s="43">
        <v>4196.1777</v>
      </c>
      <c r="H10" s="43">
        <v>3436.7285</v>
      </c>
      <c r="I10" s="44">
        <v>480571.2881</v>
      </c>
      <c r="J10" s="42">
        <v>8376.2263</v>
      </c>
      <c r="K10" s="43">
        <v>14303.2935</v>
      </c>
      <c r="L10" s="43">
        <v>-5927.0671999999995</v>
      </c>
      <c r="M10" s="44">
        <v>227999.1467</v>
      </c>
      <c r="N10" s="2"/>
      <c r="O10" s="2"/>
      <c r="P10" s="2"/>
      <c r="Q10" s="2"/>
    </row>
    <row r="11" spans="1:17" ht="10.5">
      <c r="A11" s="37" t="s">
        <v>3</v>
      </c>
      <c r="B11" s="45">
        <v>29069.9372</v>
      </c>
      <c r="C11" s="46">
        <v>21935.1135</v>
      </c>
      <c r="D11" s="46">
        <v>7134.823700000001</v>
      </c>
      <c r="E11" s="47">
        <v>1169340.4321</v>
      </c>
      <c r="F11" s="45">
        <v>13145.7704</v>
      </c>
      <c r="G11" s="46">
        <v>5516.9814</v>
      </c>
      <c r="H11" s="46">
        <v>7628.789</v>
      </c>
      <c r="I11" s="47">
        <v>491773.016</v>
      </c>
      <c r="J11" s="45">
        <v>7953.9481</v>
      </c>
      <c r="K11" s="46">
        <v>11771.3658</v>
      </c>
      <c r="L11" s="46">
        <v>-3817.4177</v>
      </c>
      <c r="M11" s="47">
        <v>226827.9393</v>
      </c>
      <c r="N11" s="2"/>
      <c r="O11" s="2"/>
      <c r="P11" s="2"/>
      <c r="Q11" s="2"/>
    </row>
    <row r="12" spans="1:17" ht="10.5">
      <c r="A12" s="37" t="s">
        <v>4</v>
      </c>
      <c r="B12" s="45">
        <v>23418.5136</v>
      </c>
      <c r="C12" s="46">
        <v>21963.6168</v>
      </c>
      <c r="D12" s="46">
        <v>1454.8967999999986</v>
      </c>
      <c r="E12" s="47">
        <v>1184197.4593</v>
      </c>
      <c r="F12" s="45">
        <v>9029.044</v>
      </c>
      <c r="G12" s="46">
        <v>4605.7289</v>
      </c>
      <c r="H12" s="46">
        <v>4423.3151</v>
      </c>
      <c r="I12" s="47">
        <v>502711.0485</v>
      </c>
      <c r="J12" s="45">
        <v>7324.3962</v>
      </c>
      <c r="K12" s="46">
        <v>10404.9785</v>
      </c>
      <c r="L12" s="46">
        <v>-3080.582299999999</v>
      </c>
      <c r="M12" s="47">
        <v>224935.4266</v>
      </c>
      <c r="N12" s="2"/>
      <c r="O12" s="2"/>
      <c r="P12" s="2"/>
      <c r="Q12" s="2"/>
    </row>
    <row r="13" spans="1:17" ht="10.5">
      <c r="A13" s="37" t="s">
        <v>5</v>
      </c>
      <c r="B13" s="45">
        <v>26384.6329</v>
      </c>
      <c r="C13" s="46">
        <v>24305.7754</v>
      </c>
      <c r="D13" s="46">
        <v>2078.857500000002</v>
      </c>
      <c r="E13" s="47">
        <v>1223245.1645</v>
      </c>
      <c r="F13" s="45">
        <v>10114.6745</v>
      </c>
      <c r="G13" s="46">
        <v>5099.4668</v>
      </c>
      <c r="H13" s="46">
        <v>5015.207699999999</v>
      </c>
      <c r="I13" s="47">
        <v>522500.4827</v>
      </c>
      <c r="J13" s="45">
        <v>9433.9172</v>
      </c>
      <c r="K13" s="46">
        <v>8634.35</v>
      </c>
      <c r="L13" s="46">
        <v>799.5671999999995</v>
      </c>
      <c r="M13" s="47">
        <v>225408.949</v>
      </c>
      <c r="N13" s="2"/>
      <c r="O13" s="2"/>
      <c r="P13" s="2"/>
      <c r="Q13" s="2"/>
    </row>
    <row r="14" spans="1:17" ht="10.5">
      <c r="A14" s="37" t="s">
        <v>6</v>
      </c>
      <c r="B14" s="45">
        <v>26582.9887</v>
      </c>
      <c r="C14" s="46">
        <v>25402.5341</v>
      </c>
      <c r="D14" s="46">
        <v>1180.454600000001</v>
      </c>
      <c r="E14" s="48">
        <v>1256034.6483</v>
      </c>
      <c r="F14" s="45">
        <v>11158.3663</v>
      </c>
      <c r="G14" s="46">
        <v>4917.9628</v>
      </c>
      <c r="H14" s="46">
        <v>6240.403499999999</v>
      </c>
      <c r="I14" s="48">
        <v>536297.0055</v>
      </c>
      <c r="J14" s="45">
        <v>9967.059</v>
      </c>
      <c r="K14" s="46">
        <v>9074.5806</v>
      </c>
      <c r="L14" s="46">
        <v>892.4784</v>
      </c>
      <c r="M14" s="48">
        <v>225410.7273</v>
      </c>
      <c r="N14" s="2"/>
      <c r="O14" s="2"/>
      <c r="P14" s="2"/>
      <c r="Q14" s="2"/>
    </row>
    <row r="15" spans="1:17" ht="10.5">
      <c r="A15" s="37" t="s">
        <v>7</v>
      </c>
      <c r="B15" s="45">
        <v>16248.6248</v>
      </c>
      <c r="C15" s="46">
        <v>23993.6978</v>
      </c>
      <c r="D15" s="46">
        <v>-7745.073000000002</v>
      </c>
      <c r="E15" s="47">
        <v>1198455.1895</v>
      </c>
      <c r="F15" s="45">
        <v>8363.1714</v>
      </c>
      <c r="G15" s="46">
        <v>5905.5334</v>
      </c>
      <c r="H15" s="46">
        <v>2457.637999999999</v>
      </c>
      <c r="I15" s="47">
        <v>525461.9287</v>
      </c>
      <c r="J15" s="45">
        <v>8336.4392</v>
      </c>
      <c r="K15" s="46">
        <v>9011.3295</v>
      </c>
      <c r="L15" s="46">
        <v>-674.8902999999991</v>
      </c>
      <c r="M15" s="47">
        <v>222512.0031</v>
      </c>
      <c r="N15" s="2"/>
      <c r="O15" s="2"/>
      <c r="P15" s="2"/>
      <c r="Q15" s="2"/>
    </row>
    <row r="16" spans="1:17" ht="10.5">
      <c r="A16" s="37" t="s">
        <v>8</v>
      </c>
      <c r="B16" s="45">
        <v>19429.4355</v>
      </c>
      <c r="C16" s="46">
        <v>14374.1304</v>
      </c>
      <c r="D16" s="46">
        <v>5055.3051</v>
      </c>
      <c r="E16" s="47">
        <v>1254442.5344</v>
      </c>
      <c r="F16" s="45">
        <v>5652.0689</v>
      </c>
      <c r="G16" s="46">
        <v>5337.169</v>
      </c>
      <c r="H16" s="46">
        <v>314.89990000000034</v>
      </c>
      <c r="I16" s="47">
        <v>539505.8056</v>
      </c>
      <c r="J16" s="45">
        <v>7848.8074</v>
      </c>
      <c r="K16" s="46">
        <v>4734.6901</v>
      </c>
      <c r="L16" s="46">
        <v>3114.1173</v>
      </c>
      <c r="M16" s="47">
        <v>226838.9285</v>
      </c>
      <c r="N16" s="2"/>
      <c r="O16" s="2"/>
      <c r="P16" s="2"/>
      <c r="Q16" s="2"/>
    </row>
    <row r="17" spans="1:17" ht="10.5">
      <c r="A17" s="37" t="s">
        <v>9</v>
      </c>
      <c r="B17" s="45">
        <v>16514.993</v>
      </c>
      <c r="C17" s="46">
        <v>18280.8841</v>
      </c>
      <c r="D17" s="46">
        <v>-1765.8911000000007</v>
      </c>
      <c r="E17" s="49">
        <v>1236610.0354</v>
      </c>
      <c r="F17" s="45">
        <v>5481.8929</v>
      </c>
      <c r="G17" s="46">
        <v>3742.4596</v>
      </c>
      <c r="H17" s="46">
        <v>1739.4332999999997</v>
      </c>
      <c r="I17" s="49">
        <v>536457.9134</v>
      </c>
      <c r="J17" s="45">
        <v>5854.491</v>
      </c>
      <c r="K17" s="46">
        <v>5884.9774</v>
      </c>
      <c r="L17" s="46">
        <v>-30.486399999999776</v>
      </c>
      <c r="M17" s="49">
        <v>225864.9448</v>
      </c>
      <c r="N17" s="2"/>
      <c r="O17" s="2"/>
      <c r="P17" s="2"/>
      <c r="Q17" s="2"/>
    </row>
    <row r="18" spans="1:17" ht="10.5">
      <c r="A18" s="37" t="s">
        <v>10</v>
      </c>
      <c r="B18" s="45">
        <v>37486.1001</v>
      </c>
      <c r="C18" s="46">
        <v>36157.0474</v>
      </c>
      <c r="D18" s="46">
        <v>1329.0527000000002</v>
      </c>
      <c r="E18" s="49">
        <v>1272118.362</v>
      </c>
      <c r="F18" s="45">
        <v>8950.7789</v>
      </c>
      <c r="G18" s="46">
        <v>4939.8207</v>
      </c>
      <c r="H18" s="46">
        <v>4010.958199999999</v>
      </c>
      <c r="I18" s="49">
        <v>549051.8066</v>
      </c>
      <c r="J18" s="45">
        <v>7867.911</v>
      </c>
      <c r="K18" s="46">
        <v>9223.6384</v>
      </c>
      <c r="L18" s="46">
        <v>-1355.7273999999998</v>
      </c>
      <c r="M18" s="49">
        <v>225428.5724</v>
      </c>
      <c r="N18" s="2"/>
      <c r="O18" s="2"/>
      <c r="P18" s="2"/>
      <c r="Q18" s="2"/>
    </row>
    <row r="19" spans="1:17" ht="10.5">
      <c r="A19" s="37" t="s">
        <v>11</v>
      </c>
      <c r="B19" s="50">
        <v>24457.2566</v>
      </c>
      <c r="C19" s="46">
        <v>23127.2404</v>
      </c>
      <c r="D19" s="46">
        <v>1330.0162000000018</v>
      </c>
      <c r="E19" s="45">
        <v>1317198.6771</v>
      </c>
      <c r="F19" s="50">
        <v>10253.1438</v>
      </c>
      <c r="G19" s="46">
        <v>6364.2863</v>
      </c>
      <c r="H19" s="46">
        <v>3888.8575</v>
      </c>
      <c r="I19" s="45">
        <v>565530.1416</v>
      </c>
      <c r="J19" s="50">
        <v>9852.3058</v>
      </c>
      <c r="K19" s="46">
        <v>9096.8386</v>
      </c>
      <c r="L19" s="46">
        <v>755.467200000001</v>
      </c>
      <c r="M19" s="45">
        <v>229609.2961</v>
      </c>
      <c r="N19" s="10"/>
      <c r="O19" s="2"/>
      <c r="P19" s="2"/>
      <c r="Q19" s="2"/>
    </row>
    <row r="20" spans="1:17" ht="10.5">
      <c r="A20" s="37" t="s">
        <v>12</v>
      </c>
      <c r="B20" s="50">
        <v>21202.8857</v>
      </c>
      <c r="C20" s="46">
        <v>20918.1576</v>
      </c>
      <c r="D20" s="46">
        <v>284.72810000000027</v>
      </c>
      <c r="E20" s="45">
        <v>1354880.049</v>
      </c>
      <c r="F20" s="50">
        <v>9752.3821</v>
      </c>
      <c r="G20" s="46">
        <v>5273.3814</v>
      </c>
      <c r="H20" s="46">
        <v>4479.0007000000005</v>
      </c>
      <c r="I20" s="45">
        <v>580369.303</v>
      </c>
      <c r="J20" s="50">
        <v>7321.0836</v>
      </c>
      <c r="K20" s="46">
        <v>7186.148</v>
      </c>
      <c r="L20" s="46">
        <v>134.9355999999998</v>
      </c>
      <c r="M20" s="45">
        <v>231936.1543</v>
      </c>
      <c r="N20" s="10"/>
      <c r="O20" s="2"/>
      <c r="P20" s="2"/>
      <c r="Q20" s="2"/>
    </row>
    <row r="21" spans="1:17" ht="10.5">
      <c r="A21" s="38" t="s">
        <v>13</v>
      </c>
      <c r="B21" s="51">
        <v>47054.6593</v>
      </c>
      <c r="C21" s="52">
        <v>24477.0461</v>
      </c>
      <c r="D21" s="53">
        <v>22577.6132</v>
      </c>
      <c r="E21" s="54">
        <v>1377410.1227</v>
      </c>
      <c r="F21" s="51">
        <v>18129.8913</v>
      </c>
      <c r="G21" s="52">
        <v>6166.5939</v>
      </c>
      <c r="H21" s="53">
        <v>11963.2974</v>
      </c>
      <c r="I21" s="54">
        <v>592651.9205</v>
      </c>
      <c r="J21" s="51">
        <v>8435.9082</v>
      </c>
      <c r="K21" s="52">
        <v>6858.5786</v>
      </c>
      <c r="L21" s="53">
        <v>1577.3296</v>
      </c>
      <c r="M21" s="54">
        <v>233313.5048</v>
      </c>
      <c r="N21" s="2"/>
      <c r="O21" s="2"/>
      <c r="P21" s="2"/>
      <c r="Q21" s="2"/>
    </row>
    <row r="22" spans="1:17" ht="15" customHeight="1">
      <c r="A22" s="35" t="s">
        <v>14</v>
      </c>
      <c r="B22" s="11">
        <f>SUM(B10:B21)</f>
        <v>314498.4725</v>
      </c>
      <c r="C22" s="11">
        <f>SUM(C10:C21)</f>
        <v>271894.8927</v>
      </c>
      <c r="D22" s="11">
        <f>SUM(D10:D21)</f>
        <v>42603.57980000001</v>
      </c>
      <c r="E22" s="13"/>
      <c r="F22" s="11">
        <f>SUM(F10:F21)</f>
        <v>117664.09070000002</v>
      </c>
      <c r="G22" s="11">
        <f>SUM(G10:G21)</f>
        <v>62065.5619</v>
      </c>
      <c r="H22" s="11">
        <f>SUM(H10:H21)</f>
        <v>55598.5288</v>
      </c>
      <c r="I22" s="13"/>
      <c r="J22" s="11">
        <f>SUM(J10:J21)</f>
        <v>98572.493</v>
      </c>
      <c r="K22" s="11">
        <f>SUM(K10:K21)</f>
        <v>106184.76899999999</v>
      </c>
      <c r="L22" s="11">
        <f>SUM(L10:L21)</f>
        <v>-7612.275999999995</v>
      </c>
      <c r="M22" s="13"/>
      <c r="N22" s="2"/>
      <c r="O22" s="2"/>
      <c r="P22" s="2"/>
      <c r="Q22" s="2"/>
    </row>
    <row r="23" spans="1:17" ht="10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2.75">
      <c r="A24" s="34" t="s">
        <v>1</v>
      </c>
      <c r="B24" s="56" t="s">
        <v>22</v>
      </c>
      <c r="C24" s="57" t="s">
        <v>0</v>
      </c>
      <c r="D24" s="57"/>
      <c r="E24" s="58"/>
      <c r="F24" s="56" t="s">
        <v>23</v>
      </c>
      <c r="G24" s="57" t="s">
        <v>0</v>
      </c>
      <c r="H24" s="57"/>
      <c r="I24" s="58"/>
      <c r="J24" s="56" t="s">
        <v>24</v>
      </c>
      <c r="K24" s="57" t="s">
        <v>0</v>
      </c>
      <c r="L24" s="57"/>
      <c r="M24" s="58"/>
      <c r="N24" s="56" t="s">
        <v>25</v>
      </c>
      <c r="O24" s="57" t="s">
        <v>0</v>
      </c>
      <c r="P24" s="57"/>
      <c r="Q24" s="58"/>
    </row>
    <row r="25" spans="1:17" ht="10.5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ht="10.5">
      <c r="A26" s="36" t="s">
        <v>2</v>
      </c>
      <c r="B26" s="42">
        <v>11577.6465</v>
      </c>
      <c r="C26" s="43">
        <v>10298.8941</v>
      </c>
      <c r="D26" s="43">
        <v>1278.7524000000012</v>
      </c>
      <c r="E26" s="44">
        <v>222887.5249</v>
      </c>
      <c r="F26" s="42">
        <v>976.3373</v>
      </c>
      <c r="G26" s="43">
        <v>1148.3301</v>
      </c>
      <c r="H26" s="43">
        <v>-171.99279999999987</v>
      </c>
      <c r="I26" s="44">
        <v>33499.8338</v>
      </c>
      <c r="J26" s="42">
        <v>80.7836</v>
      </c>
      <c r="K26" s="43">
        <v>159.7255</v>
      </c>
      <c r="L26" s="43">
        <v>-78.9419</v>
      </c>
      <c r="M26" s="47">
        <v>5078.9334</v>
      </c>
      <c r="N26" s="19">
        <f>B10+F10+J10+B26+F26+J26</f>
        <v>55292.34500000001</v>
      </c>
      <c r="O26" s="17">
        <f>C10+G10+K10+C26+G26+K26</f>
        <v>47066.06999999999</v>
      </c>
      <c r="P26" s="17">
        <f>+N26-O26</f>
        <v>8226.275000000016</v>
      </c>
      <c r="Q26" s="18">
        <f>E10+I10+M10+E26+I26+M26</f>
        <v>2114658.9066</v>
      </c>
    </row>
    <row r="27" spans="1:17" ht="10.5">
      <c r="A27" s="37" t="s">
        <v>3</v>
      </c>
      <c r="B27" s="45">
        <v>17779.6794</v>
      </c>
      <c r="C27" s="46">
        <v>13900.1208</v>
      </c>
      <c r="D27" s="46">
        <v>3879.5586000000003</v>
      </c>
      <c r="E27" s="47">
        <v>227015.2421</v>
      </c>
      <c r="F27" s="45">
        <v>1053.2993</v>
      </c>
      <c r="G27" s="46">
        <v>1177.227</v>
      </c>
      <c r="H27" s="46">
        <v>-123.92770000000019</v>
      </c>
      <c r="I27" s="47">
        <v>33422.3374</v>
      </c>
      <c r="J27" s="45">
        <v>62.7492</v>
      </c>
      <c r="K27" s="46">
        <v>33.7852</v>
      </c>
      <c r="L27" s="46">
        <v>28.964</v>
      </c>
      <c r="M27" s="49">
        <v>5332.4991</v>
      </c>
      <c r="N27" s="19">
        <f aca="true" t="shared" si="0" ref="N27:N37">B11+F11+J11+B27+F27+J27</f>
        <v>69065.3836</v>
      </c>
      <c r="O27" s="20">
        <f>C11+G11+K11+C27+G27+K27</f>
        <v>54334.5937</v>
      </c>
      <c r="P27" s="20">
        <f aca="true" t="shared" si="1" ref="P27:P37">+N27-O27</f>
        <v>14730.789900000003</v>
      </c>
      <c r="Q27" s="21">
        <f aca="true" t="shared" si="2" ref="Q27:Q37">E11+I11+M11+E27+I27+M27</f>
        <v>2153711.4660000005</v>
      </c>
    </row>
    <row r="28" spans="1:17" ht="10.5">
      <c r="A28" s="37" t="s">
        <v>4</v>
      </c>
      <c r="B28" s="45">
        <v>11161.4817</v>
      </c>
      <c r="C28" s="46">
        <v>10270.1506</v>
      </c>
      <c r="D28" s="46">
        <v>891.3310999999994</v>
      </c>
      <c r="E28" s="47">
        <v>228236.7618</v>
      </c>
      <c r="F28" s="45">
        <v>1117.6998</v>
      </c>
      <c r="G28" s="46">
        <v>1249.5608</v>
      </c>
      <c r="H28" s="46">
        <v>-131.86099999999988</v>
      </c>
      <c r="I28" s="47">
        <v>33547.0111</v>
      </c>
      <c r="J28" s="45">
        <v>57.9651</v>
      </c>
      <c r="K28" s="46">
        <v>87.609</v>
      </c>
      <c r="L28" s="46">
        <v>-29.643899999999995</v>
      </c>
      <c r="M28" s="49">
        <v>6204.6486</v>
      </c>
      <c r="N28" s="19">
        <f>B12+F12+J12+B28+F28+J28</f>
        <v>52109.10040000001</v>
      </c>
      <c r="O28" s="20">
        <f aca="true" t="shared" si="3" ref="O28:O37">C12+G12+K12+C28+G28+K28</f>
        <v>48581.64459999999</v>
      </c>
      <c r="P28" s="20">
        <f t="shared" si="1"/>
        <v>3527.455800000018</v>
      </c>
      <c r="Q28" s="21">
        <f>E12+I12+M12+E28+I28+M28</f>
        <v>2179832.3559</v>
      </c>
    </row>
    <row r="29" spans="1:17" ht="10.5">
      <c r="A29" s="37" t="s">
        <v>5</v>
      </c>
      <c r="B29" s="45">
        <v>12631.9523</v>
      </c>
      <c r="C29" s="46">
        <v>9575.5522</v>
      </c>
      <c r="D29" s="46">
        <v>3056.4001000000007</v>
      </c>
      <c r="E29" s="47">
        <v>231399.5026</v>
      </c>
      <c r="F29" s="45">
        <v>1040.6642</v>
      </c>
      <c r="G29" s="46">
        <v>1437.0932</v>
      </c>
      <c r="H29" s="46">
        <v>-396.4290000000001</v>
      </c>
      <c r="I29" s="47">
        <v>33080.6968</v>
      </c>
      <c r="J29" s="45">
        <v>89.992</v>
      </c>
      <c r="K29" s="46">
        <v>107.377</v>
      </c>
      <c r="L29" s="46">
        <v>-17.38499999999999</v>
      </c>
      <c r="M29" s="45">
        <v>5861.108</v>
      </c>
      <c r="N29" s="24">
        <f t="shared" si="0"/>
        <v>59695.8331</v>
      </c>
      <c r="O29" s="20">
        <f t="shared" si="3"/>
        <v>49159.6146</v>
      </c>
      <c r="P29" s="20">
        <f t="shared" si="1"/>
        <v>10536.218500000003</v>
      </c>
      <c r="Q29" s="21">
        <f t="shared" si="2"/>
        <v>2241495.9036</v>
      </c>
    </row>
    <row r="30" spans="1:17" ht="10.5">
      <c r="A30" s="37" t="s">
        <v>6</v>
      </c>
      <c r="B30" s="45">
        <v>11189.5767</v>
      </c>
      <c r="C30" s="46">
        <v>10532.6833</v>
      </c>
      <c r="D30" s="46">
        <v>656.893399999999</v>
      </c>
      <c r="E30" s="48">
        <v>232317.0944</v>
      </c>
      <c r="F30" s="45">
        <v>1010.596</v>
      </c>
      <c r="G30" s="46">
        <v>657.2611</v>
      </c>
      <c r="H30" s="46">
        <v>353.33489999999995</v>
      </c>
      <c r="I30" s="48">
        <v>32889.2376</v>
      </c>
      <c r="J30" s="45">
        <v>100.8946</v>
      </c>
      <c r="K30" s="46">
        <v>68.8304</v>
      </c>
      <c r="L30" s="46">
        <v>32.0642</v>
      </c>
      <c r="M30" s="45">
        <v>5926.3579</v>
      </c>
      <c r="N30" s="24">
        <f t="shared" si="0"/>
        <v>60009.4813</v>
      </c>
      <c r="O30" s="20">
        <f t="shared" si="3"/>
        <v>50653.852300000006</v>
      </c>
      <c r="P30" s="20">
        <f t="shared" si="1"/>
        <v>9355.628999999994</v>
      </c>
      <c r="Q30" s="22">
        <f>E14+I14+M14+E30+I30+M30</f>
        <v>2288875.071</v>
      </c>
    </row>
    <row r="31" spans="1:17" ht="10.5">
      <c r="A31" s="37" t="s">
        <v>7</v>
      </c>
      <c r="B31" s="45">
        <v>15690.5686</v>
      </c>
      <c r="C31" s="46">
        <v>8060.9805</v>
      </c>
      <c r="D31" s="46">
        <v>7629.588100000001</v>
      </c>
      <c r="E31" s="47">
        <v>240243.3587</v>
      </c>
      <c r="F31" s="45">
        <v>1004.5576</v>
      </c>
      <c r="G31" s="46">
        <v>940.9603</v>
      </c>
      <c r="H31" s="46">
        <v>63.59730000000002</v>
      </c>
      <c r="I31" s="47">
        <v>32621.3191</v>
      </c>
      <c r="J31" s="45">
        <v>115.9958</v>
      </c>
      <c r="K31" s="46">
        <v>56.6645</v>
      </c>
      <c r="L31" s="46">
        <v>59.331300000000006</v>
      </c>
      <c r="M31" s="45">
        <v>5951.9134</v>
      </c>
      <c r="N31" s="24">
        <f t="shared" si="0"/>
        <v>49759.35739999999</v>
      </c>
      <c r="O31" s="20">
        <f t="shared" si="3"/>
        <v>47969.166</v>
      </c>
      <c r="P31" s="20">
        <f t="shared" si="1"/>
        <v>1790.191399999996</v>
      </c>
      <c r="Q31" s="21">
        <f t="shared" si="2"/>
        <v>2225245.7125000004</v>
      </c>
    </row>
    <row r="32" spans="1:17" ht="10.5">
      <c r="A32" s="37" t="s">
        <v>8</v>
      </c>
      <c r="B32" s="45">
        <v>6924.6088</v>
      </c>
      <c r="C32" s="46">
        <v>7823.3603</v>
      </c>
      <c r="D32" s="46">
        <v>-898.7515000000003</v>
      </c>
      <c r="E32" s="47">
        <v>239795.5978</v>
      </c>
      <c r="F32" s="45">
        <v>701.6108</v>
      </c>
      <c r="G32" s="46">
        <v>601.7097</v>
      </c>
      <c r="H32" s="46">
        <v>99.90110000000004</v>
      </c>
      <c r="I32" s="47">
        <v>32723.9205</v>
      </c>
      <c r="J32" s="45">
        <v>83.9712</v>
      </c>
      <c r="K32" s="46">
        <v>56.3551</v>
      </c>
      <c r="L32" s="46">
        <v>27.616099999999996</v>
      </c>
      <c r="M32" s="45">
        <v>6040.3423</v>
      </c>
      <c r="N32" s="24">
        <f t="shared" si="0"/>
        <v>40640.5026</v>
      </c>
      <c r="O32" s="20">
        <f t="shared" si="3"/>
        <v>32927.414600000004</v>
      </c>
      <c r="P32" s="20">
        <f t="shared" si="1"/>
        <v>7713.087999999996</v>
      </c>
      <c r="Q32" s="21">
        <f t="shared" si="2"/>
        <v>2299347.1291</v>
      </c>
    </row>
    <row r="33" spans="1:17" ht="10.5">
      <c r="A33" s="37" t="s">
        <v>9</v>
      </c>
      <c r="B33" s="45">
        <v>8445.6613</v>
      </c>
      <c r="C33" s="46">
        <v>7171.3274</v>
      </c>
      <c r="D33" s="46">
        <v>1274.3338999999996</v>
      </c>
      <c r="E33" s="49">
        <v>241190.1824</v>
      </c>
      <c r="F33" s="45">
        <v>668.5062</v>
      </c>
      <c r="G33" s="46">
        <v>433.3696</v>
      </c>
      <c r="H33" s="46">
        <v>235.13660000000004</v>
      </c>
      <c r="I33" s="49">
        <v>32904.3931</v>
      </c>
      <c r="J33" s="45">
        <v>60.6042</v>
      </c>
      <c r="K33" s="46">
        <v>87.3695</v>
      </c>
      <c r="L33" s="46">
        <v>-26.765300000000003</v>
      </c>
      <c r="M33" s="49">
        <v>6016.7707</v>
      </c>
      <c r="N33" s="19">
        <f>B17+F17+J17+B33+F33+J33</f>
        <v>37026.1486</v>
      </c>
      <c r="O33" s="20">
        <f>C17+G17+K17+C33+G33+K33</f>
        <v>35600.387599999995</v>
      </c>
      <c r="P33" s="20">
        <f>+N33-O33</f>
        <v>1425.7610000000059</v>
      </c>
      <c r="Q33" s="23">
        <f>E17+I17+M17+E33+I33+M33</f>
        <v>2279044.2398</v>
      </c>
    </row>
    <row r="34" spans="1:17" ht="10.5">
      <c r="A34" s="37" t="s">
        <v>10</v>
      </c>
      <c r="B34" s="45">
        <v>8579.9938</v>
      </c>
      <c r="C34" s="46">
        <v>11162.0437</v>
      </c>
      <c r="D34" s="46">
        <v>-2582.0499</v>
      </c>
      <c r="E34" s="49">
        <v>238983.5964</v>
      </c>
      <c r="F34" s="45">
        <v>838.3248</v>
      </c>
      <c r="G34" s="46">
        <v>946.1962</v>
      </c>
      <c r="H34" s="46">
        <v>-107.8714</v>
      </c>
      <c r="I34" s="49">
        <v>32434.8407</v>
      </c>
      <c r="J34" s="45">
        <v>168.3938</v>
      </c>
      <c r="K34" s="46">
        <v>126.8273</v>
      </c>
      <c r="L34" s="46">
        <v>41.566500000000005</v>
      </c>
      <c r="M34" s="49">
        <v>6031.84</v>
      </c>
      <c r="N34" s="19">
        <f t="shared" si="0"/>
        <v>63891.502400000005</v>
      </c>
      <c r="O34" s="20">
        <f t="shared" si="3"/>
        <v>62555.5737</v>
      </c>
      <c r="P34" s="20">
        <f t="shared" si="1"/>
        <v>1335.928700000004</v>
      </c>
      <c r="Q34" s="23">
        <f t="shared" si="2"/>
        <v>2324049.0181</v>
      </c>
    </row>
    <row r="35" spans="1:18" ht="10.5">
      <c r="A35" s="37" t="s">
        <v>11</v>
      </c>
      <c r="B35" s="50">
        <v>12822.2691</v>
      </c>
      <c r="C35" s="46">
        <v>14389.7629</v>
      </c>
      <c r="D35" s="46">
        <v>-1567.4938000000002</v>
      </c>
      <c r="E35" s="45">
        <v>237934.4206</v>
      </c>
      <c r="F35" s="50">
        <v>883.468</v>
      </c>
      <c r="G35" s="46">
        <v>1180.0741</v>
      </c>
      <c r="H35" s="46">
        <v>-296.6061000000001</v>
      </c>
      <c r="I35" s="45">
        <v>32380.094</v>
      </c>
      <c r="J35" s="50">
        <v>93.8033</v>
      </c>
      <c r="K35" s="46">
        <v>83.3324</v>
      </c>
      <c r="L35" s="46">
        <v>10.470899999999986</v>
      </c>
      <c r="M35" s="45">
        <v>6147.9426</v>
      </c>
      <c r="N35" s="24">
        <f t="shared" si="0"/>
        <v>58362.2466</v>
      </c>
      <c r="O35" s="20">
        <f t="shared" si="3"/>
        <v>54241.5347</v>
      </c>
      <c r="P35" s="20">
        <f t="shared" si="1"/>
        <v>4120.711900000002</v>
      </c>
      <c r="Q35" s="19">
        <f t="shared" si="2"/>
        <v>2388800.572</v>
      </c>
      <c r="R35" s="25"/>
    </row>
    <row r="36" spans="1:18" ht="10.5">
      <c r="A36" s="37" t="s">
        <v>12</v>
      </c>
      <c r="B36" s="50">
        <v>10014.1007</v>
      </c>
      <c r="C36" s="46">
        <v>10911.9743</v>
      </c>
      <c r="D36" s="46">
        <v>-897.873599999999</v>
      </c>
      <c r="E36" s="45">
        <v>237597.172</v>
      </c>
      <c r="F36" s="50">
        <v>834.4389</v>
      </c>
      <c r="G36" s="46">
        <v>1631.8375</v>
      </c>
      <c r="H36" s="46">
        <v>-797.3986000000001</v>
      </c>
      <c r="I36" s="45">
        <v>31641.6425</v>
      </c>
      <c r="J36" s="50">
        <v>49.5878</v>
      </c>
      <c r="K36" s="46">
        <v>56.5538</v>
      </c>
      <c r="L36" s="46">
        <v>-6.966000000000001</v>
      </c>
      <c r="M36" s="45">
        <v>6205.7287</v>
      </c>
      <c r="N36" s="24">
        <f t="shared" si="0"/>
        <v>49174.478800000004</v>
      </c>
      <c r="O36" s="20">
        <f t="shared" si="3"/>
        <v>45978.0526</v>
      </c>
      <c r="P36" s="20">
        <f t="shared" si="1"/>
        <v>3196.4262000000017</v>
      </c>
      <c r="Q36" s="19">
        <f t="shared" si="2"/>
        <v>2442630.0494999997</v>
      </c>
      <c r="R36" s="10"/>
    </row>
    <row r="37" spans="1:17" ht="10.5">
      <c r="A37" s="38" t="s">
        <v>13</v>
      </c>
      <c r="B37" s="51">
        <v>14040.4247</v>
      </c>
      <c r="C37" s="52">
        <v>11143.1014</v>
      </c>
      <c r="D37" s="53">
        <v>2897.3233</v>
      </c>
      <c r="E37" s="54">
        <v>240904.2375</v>
      </c>
      <c r="F37" s="51">
        <v>1718.3222</v>
      </c>
      <c r="G37" s="52">
        <v>1332.8265</v>
      </c>
      <c r="H37" s="53">
        <v>385.49570000000017</v>
      </c>
      <c r="I37" s="54">
        <v>31053.0152</v>
      </c>
      <c r="J37" s="51">
        <v>178.1146</v>
      </c>
      <c r="K37" s="52">
        <v>173.6822</v>
      </c>
      <c r="L37" s="53">
        <v>4.432400000000001</v>
      </c>
      <c r="M37" s="54">
        <v>6088.8677</v>
      </c>
      <c r="N37" s="26">
        <f t="shared" si="0"/>
        <v>89557.3203</v>
      </c>
      <c r="O37" s="12">
        <f t="shared" si="3"/>
        <v>50151.828700000005</v>
      </c>
      <c r="P37" s="27">
        <f t="shared" si="1"/>
        <v>39405.4916</v>
      </c>
      <c r="Q37" s="28">
        <f t="shared" si="2"/>
        <v>2481421.6683999994</v>
      </c>
    </row>
    <row r="38" spans="1:17" ht="15" customHeight="1">
      <c r="A38" s="35" t="s">
        <v>14</v>
      </c>
      <c r="B38" s="11">
        <f>SUM(B26:B37)</f>
        <v>140857.9636</v>
      </c>
      <c r="C38" s="11">
        <f>SUM(C26:C37)</f>
        <v>125239.95149999998</v>
      </c>
      <c r="D38" s="11">
        <f>SUM(D26:D37)</f>
        <v>15618.012099999998</v>
      </c>
      <c r="E38" s="13"/>
      <c r="F38" s="11">
        <f>SUM(F26:F37)</f>
        <v>11847.825100000002</v>
      </c>
      <c r="G38" s="11">
        <f>SUM(G26:G37)</f>
        <v>12736.4461</v>
      </c>
      <c r="H38" s="11">
        <f>SUM(H26:H37)</f>
        <v>-888.6209999999999</v>
      </c>
      <c r="I38" s="13"/>
      <c r="J38" s="11">
        <f>SUM(J26:J37)</f>
        <v>1142.8552</v>
      </c>
      <c r="K38" s="11">
        <f>SUM(K26:K37)</f>
        <v>1098.1119</v>
      </c>
      <c r="L38" s="11">
        <f>SUM(L26:L37)</f>
        <v>44.74329999999999</v>
      </c>
      <c r="M38" s="13"/>
      <c r="N38" s="11">
        <f>SUM(N26:N37)</f>
        <v>684583.7001</v>
      </c>
      <c r="O38" s="11">
        <f>SUM(O26:O37)</f>
        <v>579219.7331000001</v>
      </c>
      <c r="P38" s="12">
        <f>SUM(P26:P37)</f>
        <v>105363.96700000003</v>
      </c>
      <c r="Q38" s="13"/>
    </row>
    <row r="39" spans="1:17" ht="10.5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7" ht="10.5">
      <c r="A40" s="40" t="s">
        <v>26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0.5">
      <c r="A41" s="55" t="s">
        <v>31</v>
      </c>
      <c r="B41" s="3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0.5">
      <c r="A42" s="3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0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3" t="s">
        <v>30</v>
      </c>
      <c r="B44" s="2"/>
      <c r="C44" s="2"/>
      <c r="D44" s="2"/>
      <c r="E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0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0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0.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34" t="s">
        <v>1</v>
      </c>
      <c r="B48" s="56" t="s">
        <v>19</v>
      </c>
      <c r="C48" s="57"/>
      <c r="D48" s="57"/>
      <c r="E48" s="58"/>
      <c r="F48" s="56" t="s">
        <v>20</v>
      </c>
      <c r="G48" s="57" t="s">
        <v>0</v>
      </c>
      <c r="H48" s="57"/>
      <c r="I48" s="58"/>
      <c r="J48" s="56" t="s">
        <v>21</v>
      </c>
      <c r="K48" s="57" t="s">
        <v>0</v>
      </c>
      <c r="L48" s="57"/>
      <c r="M48" s="58"/>
      <c r="N48" s="2"/>
      <c r="O48" s="2"/>
      <c r="P48" s="2"/>
      <c r="Q48" s="2"/>
    </row>
    <row r="49" spans="1:17" ht="10.5">
      <c r="A49" s="35"/>
      <c r="B49" s="6" t="s">
        <v>15</v>
      </c>
      <c r="C49" s="7" t="s">
        <v>16</v>
      </c>
      <c r="D49" s="8" t="s">
        <v>17</v>
      </c>
      <c r="E49" s="9" t="s">
        <v>18</v>
      </c>
      <c r="F49" s="6" t="s">
        <v>15</v>
      </c>
      <c r="G49" s="7" t="s">
        <v>16</v>
      </c>
      <c r="H49" s="8" t="s">
        <v>17</v>
      </c>
      <c r="I49" s="9" t="s">
        <v>18</v>
      </c>
      <c r="J49" s="6" t="s">
        <v>15</v>
      </c>
      <c r="K49" s="7" t="s">
        <v>16</v>
      </c>
      <c r="L49" s="8" t="s">
        <v>17</v>
      </c>
      <c r="M49" s="9" t="s">
        <v>18</v>
      </c>
      <c r="N49" s="2"/>
      <c r="O49" s="2"/>
      <c r="P49" s="2"/>
      <c r="Q49" s="2"/>
    </row>
    <row r="50" spans="1:17" ht="10.5">
      <c r="A50" s="36" t="s">
        <v>2</v>
      </c>
      <c r="B50" s="42">
        <v>25090.3743</v>
      </c>
      <c r="C50" s="43">
        <v>15733.1136</v>
      </c>
      <c r="D50" s="43">
        <v>9357.260699999999</v>
      </c>
      <c r="E50" s="44">
        <v>806663.9847</v>
      </c>
      <c r="F50" s="42">
        <v>7247.3117</v>
      </c>
      <c r="G50" s="43">
        <v>3764.0982</v>
      </c>
      <c r="H50" s="43">
        <v>3483.2135000000003</v>
      </c>
      <c r="I50" s="44">
        <v>352486.2446</v>
      </c>
      <c r="J50" s="42">
        <v>8358.6618</v>
      </c>
      <c r="K50" s="43">
        <v>13594.3105</v>
      </c>
      <c r="L50" s="43">
        <v>-5235.6487</v>
      </c>
      <c r="M50" s="44">
        <v>212711.9598</v>
      </c>
      <c r="N50" s="2"/>
      <c r="O50" s="2"/>
      <c r="P50" s="2"/>
      <c r="Q50" s="2"/>
    </row>
    <row r="51" spans="1:17" ht="10.5">
      <c r="A51" s="37" t="s">
        <v>3</v>
      </c>
      <c r="B51" s="45">
        <v>26384.1546</v>
      </c>
      <c r="C51" s="46">
        <v>19655.611</v>
      </c>
      <c r="D51" s="46">
        <v>6728.543600000001</v>
      </c>
      <c r="E51" s="47">
        <v>827865.8213</v>
      </c>
      <c r="F51" s="45">
        <v>12582.1957</v>
      </c>
      <c r="G51" s="46">
        <v>5064.7969</v>
      </c>
      <c r="H51" s="46">
        <v>7517.3988</v>
      </c>
      <c r="I51" s="47">
        <v>362339.6826</v>
      </c>
      <c r="J51" s="45">
        <v>7802.5639</v>
      </c>
      <c r="K51" s="46">
        <v>11256.2938</v>
      </c>
      <c r="L51" s="46">
        <v>-3453.7298999999994</v>
      </c>
      <c r="M51" s="47">
        <v>212095.715</v>
      </c>
      <c r="N51" s="2"/>
      <c r="O51" s="2"/>
      <c r="P51" s="2"/>
      <c r="Q51" s="2"/>
    </row>
    <row r="52" spans="1:17" ht="10.5">
      <c r="A52" s="37" t="s">
        <v>4</v>
      </c>
      <c r="B52" s="45">
        <v>22263.2851</v>
      </c>
      <c r="C52" s="46">
        <v>19856.172</v>
      </c>
      <c r="D52" s="46">
        <v>2407.1131000000023</v>
      </c>
      <c r="E52" s="47">
        <v>837203.0925</v>
      </c>
      <c r="F52" s="45">
        <v>8389.508</v>
      </c>
      <c r="G52" s="46">
        <v>4137.3339</v>
      </c>
      <c r="H52" s="46">
        <v>4252.1741</v>
      </c>
      <c r="I52" s="47">
        <v>370871.0098</v>
      </c>
      <c r="J52" s="45">
        <v>7205.6467</v>
      </c>
      <c r="K52" s="46">
        <v>9955.6171</v>
      </c>
      <c r="L52" s="46">
        <v>-2749.9703999999992</v>
      </c>
      <c r="M52" s="47">
        <v>210532.9415</v>
      </c>
      <c r="N52" s="2"/>
      <c r="O52" s="2"/>
      <c r="P52" s="2"/>
      <c r="Q52" s="2"/>
    </row>
    <row r="53" spans="1:17" ht="10.5">
      <c r="A53" s="37" t="s">
        <v>5</v>
      </c>
      <c r="B53" s="45">
        <v>25522.2197</v>
      </c>
      <c r="C53" s="46">
        <v>22722.5618</v>
      </c>
      <c r="D53" s="46">
        <v>2799.657900000002</v>
      </c>
      <c r="E53" s="47">
        <v>868431.7746</v>
      </c>
      <c r="F53" s="45">
        <v>9548.9614</v>
      </c>
      <c r="G53" s="46">
        <v>4537.1311</v>
      </c>
      <c r="H53" s="46">
        <v>5011.8303000000005</v>
      </c>
      <c r="I53" s="47">
        <v>388219.6715</v>
      </c>
      <c r="J53" s="45">
        <v>9369.6984</v>
      </c>
      <c r="K53" s="46">
        <v>8455.7159</v>
      </c>
      <c r="L53" s="46">
        <v>913.9825000000001</v>
      </c>
      <c r="M53" s="47">
        <v>210863.5475</v>
      </c>
      <c r="N53" s="2"/>
      <c r="O53" s="2"/>
      <c r="P53" s="2"/>
      <c r="Q53" s="2"/>
    </row>
    <row r="54" spans="1:17" ht="10.5">
      <c r="A54" s="37" t="s">
        <v>6</v>
      </c>
      <c r="B54" s="45">
        <v>24181.3399</v>
      </c>
      <c r="C54" s="46">
        <v>23597.774</v>
      </c>
      <c r="D54" s="46">
        <v>583.5658999999978</v>
      </c>
      <c r="E54" s="48">
        <v>890876.8132</v>
      </c>
      <c r="F54" s="45">
        <v>9763.0426</v>
      </c>
      <c r="G54" s="46">
        <v>4507.6341</v>
      </c>
      <c r="H54" s="46">
        <v>5255.4085000000005</v>
      </c>
      <c r="I54" s="48">
        <v>397790.662</v>
      </c>
      <c r="J54" s="45">
        <v>9831.2755</v>
      </c>
      <c r="K54" s="46">
        <v>8838.4032</v>
      </c>
      <c r="L54" s="46">
        <v>992.8722999999991</v>
      </c>
      <c r="M54" s="48">
        <v>210903.6013</v>
      </c>
      <c r="N54" s="2"/>
      <c r="O54" s="2"/>
      <c r="P54" s="2"/>
      <c r="Q54" s="2"/>
    </row>
    <row r="55" spans="1:17" ht="10.5">
      <c r="A55" s="37" t="s">
        <v>7</v>
      </c>
      <c r="B55" s="45">
        <v>15881.7809</v>
      </c>
      <c r="C55" s="46">
        <v>22484.758</v>
      </c>
      <c r="D55" s="46">
        <v>-6602.977100000002</v>
      </c>
      <c r="E55" s="47">
        <v>848235.3995</v>
      </c>
      <c r="F55" s="45">
        <v>7940.8613</v>
      </c>
      <c r="G55" s="46">
        <v>5577.4077</v>
      </c>
      <c r="H55" s="46">
        <v>2363.4536</v>
      </c>
      <c r="I55" s="47">
        <v>390349.7891</v>
      </c>
      <c r="J55" s="45">
        <v>7539.5009</v>
      </c>
      <c r="K55" s="46">
        <v>8886.917</v>
      </c>
      <c r="L55" s="46">
        <v>-1347.4160999999995</v>
      </c>
      <c r="M55" s="47">
        <v>207341.3629</v>
      </c>
      <c r="N55" s="2"/>
      <c r="O55" s="2"/>
      <c r="P55" s="2"/>
      <c r="Q55" s="2"/>
    </row>
    <row r="56" spans="1:17" ht="10.5">
      <c r="A56" s="37" t="s">
        <v>8</v>
      </c>
      <c r="B56" s="45">
        <v>18932.0654</v>
      </c>
      <c r="C56" s="46">
        <v>13590.7678</v>
      </c>
      <c r="D56" s="46">
        <v>5341.2976</v>
      </c>
      <c r="E56" s="47">
        <v>889411.3288</v>
      </c>
      <c r="F56" s="45">
        <v>5433.5016</v>
      </c>
      <c r="G56" s="46">
        <v>3040.7878</v>
      </c>
      <c r="H56" s="46">
        <v>2392.7137999999995</v>
      </c>
      <c r="I56" s="47">
        <v>402611.4526</v>
      </c>
      <c r="J56" s="45">
        <v>5828.5924</v>
      </c>
      <c r="K56" s="46">
        <v>4571.0257</v>
      </c>
      <c r="L56" s="46">
        <v>1257.5667000000003</v>
      </c>
      <c r="M56" s="47">
        <v>209255.029</v>
      </c>
      <c r="N56" s="2"/>
      <c r="O56" s="2"/>
      <c r="P56" s="2"/>
      <c r="Q56" s="2"/>
    </row>
    <row r="57" spans="1:17" ht="10.5">
      <c r="A57" s="37" t="s">
        <v>9</v>
      </c>
      <c r="B57" s="45">
        <v>15815.2829</v>
      </c>
      <c r="C57" s="46">
        <v>17101.4742</v>
      </c>
      <c r="D57" s="46">
        <v>-1286.1913000000004</v>
      </c>
      <c r="E57" s="49">
        <v>877475.8907</v>
      </c>
      <c r="F57" s="45">
        <v>5193.8328</v>
      </c>
      <c r="G57" s="46">
        <v>3350.79</v>
      </c>
      <c r="H57" s="46">
        <v>1843.0428000000002</v>
      </c>
      <c r="I57" s="49">
        <v>401040.8082</v>
      </c>
      <c r="J57" s="45">
        <v>5665.7083</v>
      </c>
      <c r="K57" s="46">
        <v>5717.5126</v>
      </c>
      <c r="L57" s="46">
        <v>-51.804299999999785</v>
      </c>
      <c r="M57" s="49">
        <v>208396.3911</v>
      </c>
      <c r="N57" s="2"/>
      <c r="O57" s="2"/>
      <c r="P57" s="2"/>
      <c r="Q57" s="2"/>
    </row>
    <row r="58" spans="1:17" ht="10.5">
      <c r="A58" s="37" t="s">
        <v>10</v>
      </c>
      <c r="B58" s="45">
        <v>34882.8914</v>
      </c>
      <c r="C58" s="46">
        <v>34074.0975</v>
      </c>
      <c r="D58" s="46">
        <v>808.7938999999969</v>
      </c>
      <c r="E58" s="49">
        <v>901651.4712</v>
      </c>
      <c r="F58" s="45">
        <v>8515.9624</v>
      </c>
      <c r="G58" s="46">
        <v>4622.4825</v>
      </c>
      <c r="H58" s="46">
        <v>3893.4799000000003</v>
      </c>
      <c r="I58" s="49">
        <v>411433.7154</v>
      </c>
      <c r="J58" s="45">
        <v>7540.7772</v>
      </c>
      <c r="K58" s="46">
        <v>7856.328</v>
      </c>
      <c r="L58" s="46">
        <v>-315.5508</v>
      </c>
      <c r="M58" s="47">
        <v>209010.4233</v>
      </c>
      <c r="N58" s="2"/>
      <c r="O58" s="2"/>
      <c r="P58" s="2"/>
      <c r="Q58" s="2"/>
    </row>
    <row r="59" spans="1:17" ht="10.5">
      <c r="A59" s="37" t="s">
        <v>11</v>
      </c>
      <c r="B59" s="50">
        <v>23384.5867</v>
      </c>
      <c r="C59" s="46">
        <v>21849.4992</v>
      </c>
      <c r="D59" s="46">
        <v>1535.0875000000015</v>
      </c>
      <c r="E59" s="45">
        <v>931006.1366</v>
      </c>
      <c r="F59" s="50">
        <v>9644.2616</v>
      </c>
      <c r="G59" s="46">
        <v>5794.3403</v>
      </c>
      <c r="H59" s="46">
        <v>3849.9213</v>
      </c>
      <c r="I59" s="45">
        <v>424493.9891</v>
      </c>
      <c r="J59" s="50">
        <v>9770.5186</v>
      </c>
      <c r="K59" s="46">
        <v>8935.6543</v>
      </c>
      <c r="L59" s="46">
        <v>834.8642999999993</v>
      </c>
      <c r="M59" s="49">
        <v>211837.7151</v>
      </c>
      <c r="N59" s="2"/>
      <c r="O59" s="2"/>
      <c r="P59" s="2"/>
      <c r="Q59" s="2"/>
    </row>
    <row r="60" spans="1:17" ht="10.5">
      <c r="A60" s="37" t="s">
        <v>12</v>
      </c>
      <c r="B60" s="50">
        <v>20441.4081</v>
      </c>
      <c r="C60" s="46">
        <v>19140.4964</v>
      </c>
      <c r="D60" s="46">
        <v>1300.9117000000006</v>
      </c>
      <c r="E60" s="45">
        <v>958734.5414</v>
      </c>
      <c r="F60" s="50">
        <v>9066.4895</v>
      </c>
      <c r="G60" s="46">
        <v>4680.9349</v>
      </c>
      <c r="H60" s="46">
        <v>4385.5545999999995</v>
      </c>
      <c r="I60" s="45">
        <v>436149.2014</v>
      </c>
      <c r="J60" s="50">
        <v>7287.0301</v>
      </c>
      <c r="K60" s="46">
        <v>7024.3313</v>
      </c>
      <c r="L60" s="46">
        <v>262.6988000000001</v>
      </c>
      <c r="M60" s="49">
        <v>213420.4492</v>
      </c>
      <c r="N60" s="2"/>
      <c r="O60" s="2"/>
      <c r="P60" s="2"/>
      <c r="Q60" s="2"/>
    </row>
    <row r="61" spans="1:17" ht="10.5">
      <c r="A61" s="38" t="s">
        <v>13</v>
      </c>
      <c r="B61" s="51">
        <v>22813.0101</v>
      </c>
      <c r="C61" s="52">
        <v>23493.9824</v>
      </c>
      <c r="D61" s="53">
        <v>-680.9723000000013</v>
      </c>
      <c r="E61" s="54">
        <v>957073.539</v>
      </c>
      <c r="F61" s="51">
        <v>8792.8296</v>
      </c>
      <c r="G61" s="52">
        <v>5890.1304</v>
      </c>
      <c r="H61" s="53">
        <v>2902.699199999999</v>
      </c>
      <c r="I61" s="54">
        <v>438785.648</v>
      </c>
      <c r="J61" s="51">
        <v>7263.489</v>
      </c>
      <c r="K61" s="52">
        <v>6732.5159</v>
      </c>
      <c r="L61" s="53">
        <v>530.9730999999992</v>
      </c>
      <c r="M61" s="54">
        <v>213981.8408</v>
      </c>
      <c r="N61" s="2"/>
      <c r="O61" s="2"/>
      <c r="P61" s="2"/>
      <c r="Q61" s="2"/>
    </row>
    <row r="62" spans="1:17" ht="10.5">
      <c r="A62" s="35" t="s">
        <v>14</v>
      </c>
      <c r="B62" s="11">
        <f>SUM(B50:B61)</f>
        <v>275592.39910000004</v>
      </c>
      <c r="C62" s="11">
        <f>SUM(C50:C61)</f>
        <v>253300.3079</v>
      </c>
      <c r="D62" s="11">
        <f>SUM(D50:D61)</f>
        <v>22292.0912</v>
      </c>
      <c r="E62" s="13"/>
      <c r="F62" s="11">
        <f>SUM(F50:F61)</f>
        <v>102118.7582</v>
      </c>
      <c r="G62" s="11">
        <f>SUM(G50:G61)</f>
        <v>54967.86779999999</v>
      </c>
      <c r="H62" s="11">
        <f>SUM(H50:H61)</f>
        <v>47150.890400000004</v>
      </c>
      <c r="I62" s="13"/>
      <c r="J62" s="11">
        <f>SUM(J50:J61)</f>
        <v>93463.46280000001</v>
      </c>
      <c r="K62" s="11">
        <f>SUM(K50:K61)</f>
        <v>101824.62529999999</v>
      </c>
      <c r="L62" s="11">
        <f>SUM(L50:L61)</f>
        <v>-8361.162500000002</v>
      </c>
      <c r="M62" s="13"/>
      <c r="N62" s="2"/>
      <c r="O62" s="2"/>
      <c r="P62" s="2"/>
      <c r="Q62" s="2"/>
    </row>
    <row r="63" spans="1:17" ht="1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2"/>
      <c r="O63" s="2"/>
      <c r="P63" s="2"/>
      <c r="Q63" s="2"/>
    </row>
    <row r="64" spans="1:18" ht="12.75">
      <c r="A64" s="34" t="s">
        <v>1</v>
      </c>
      <c r="B64" s="56" t="s">
        <v>22</v>
      </c>
      <c r="C64" s="57" t="s">
        <v>0</v>
      </c>
      <c r="D64" s="57"/>
      <c r="E64" s="58"/>
      <c r="F64" s="56" t="s">
        <v>23</v>
      </c>
      <c r="G64" s="57" t="s">
        <v>0</v>
      </c>
      <c r="H64" s="57"/>
      <c r="I64" s="58"/>
      <c r="J64" s="56" t="s">
        <v>24</v>
      </c>
      <c r="K64" s="57" t="s">
        <v>0</v>
      </c>
      <c r="L64" s="57"/>
      <c r="M64" s="58"/>
      <c r="N64" s="56" t="s">
        <v>25</v>
      </c>
      <c r="O64" s="57" t="s">
        <v>0</v>
      </c>
      <c r="P64" s="57"/>
      <c r="Q64" s="58"/>
      <c r="R64" s="33"/>
    </row>
    <row r="65" spans="1:18" ht="10.5">
      <c r="A65" s="35"/>
      <c r="B65" s="6" t="s">
        <v>15</v>
      </c>
      <c r="C65" s="7" t="s">
        <v>16</v>
      </c>
      <c r="D65" s="8" t="s">
        <v>17</v>
      </c>
      <c r="E65" s="9" t="s">
        <v>18</v>
      </c>
      <c r="F65" s="6" t="s">
        <v>15</v>
      </c>
      <c r="G65" s="7" t="s">
        <v>16</v>
      </c>
      <c r="H65" s="8" t="s">
        <v>17</v>
      </c>
      <c r="I65" s="9" t="s">
        <v>18</v>
      </c>
      <c r="J65" s="6" t="s">
        <v>15</v>
      </c>
      <c r="K65" s="7" t="s">
        <v>16</v>
      </c>
      <c r="L65" s="8" t="s">
        <v>17</v>
      </c>
      <c r="M65" s="9" t="s">
        <v>18</v>
      </c>
      <c r="N65" s="6" t="s">
        <v>15</v>
      </c>
      <c r="O65" s="7" t="s">
        <v>16</v>
      </c>
      <c r="P65" s="8" t="s">
        <v>17</v>
      </c>
      <c r="Q65" s="9" t="s">
        <v>18</v>
      </c>
      <c r="R65" s="33"/>
    </row>
    <row r="66" spans="1:18" ht="10.5">
      <c r="A66" s="36" t="s">
        <v>2</v>
      </c>
      <c r="B66" s="42">
        <v>11569.8232</v>
      </c>
      <c r="C66" s="43">
        <v>9915.8027</v>
      </c>
      <c r="D66" s="43">
        <v>1654.0205000000005</v>
      </c>
      <c r="E66" s="44">
        <v>215626.3685</v>
      </c>
      <c r="F66" s="42">
        <v>975.5619</v>
      </c>
      <c r="G66" s="43">
        <v>1144.9592</v>
      </c>
      <c r="H66" s="43">
        <v>-169.39729999999997</v>
      </c>
      <c r="I66" s="44">
        <v>33417.2349</v>
      </c>
      <c r="J66" s="42">
        <v>79.869</v>
      </c>
      <c r="K66" s="43">
        <v>159.1824</v>
      </c>
      <c r="L66" s="43">
        <v>-79.3134</v>
      </c>
      <c r="M66" s="44">
        <v>5063.7138</v>
      </c>
      <c r="N66" s="16">
        <f aca="true" t="shared" si="4" ref="N66:N77">B50+F50+J50+B66+F66+J66</f>
        <v>53321.6019</v>
      </c>
      <c r="O66" s="17">
        <f aca="true" t="shared" si="5" ref="O66:O77">C50+G50+K50+C66+G66+K66</f>
        <v>44311.46659999999</v>
      </c>
      <c r="P66" s="17">
        <f aca="true" t="shared" si="6" ref="P66:P77">+N66-O66</f>
        <v>9010.135300000009</v>
      </c>
      <c r="Q66" s="18">
        <f aca="true" t="shared" si="7" ref="Q66:Q77">E50+I50+M50+E66+I66+M66</f>
        <v>1625969.5063000002</v>
      </c>
      <c r="R66" s="33"/>
    </row>
    <row r="67" spans="1:18" ht="10.5">
      <c r="A67" s="37" t="s">
        <v>3</v>
      </c>
      <c r="B67" s="45">
        <v>17707.4089</v>
      </c>
      <c r="C67" s="46">
        <v>13759.415</v>
      </c>
      <c r="D67" s="46">
        <v>3947.9938999999977</v>
      </c>
      <c r="E67" s="47">
        <v>219829.8884</v>
      </c>
      <c r="F67" s="45">
        <v>1052.3443</v>
      </c>
      <c r="G67" s="46">
        <v>1175.5716</v>
      </c>
      <c r="H67" s="46">
        <v>-123.22730000000001</v>
      </c>
      <c r="I67" s="47">
        <v>33340.5029</v>
      </c>
      <c r="J67" s="45">
        <v>60.6881</v>
      </c>
      <c r="K67" s="46">
        <v>32.9207</v>
      </c>
      <c r="L67" s="46">
        <v>27.767400000000002</v>
      </c>
      <c r="M67" s="47">
        <v>5316.7352</v>
      </c>
      <c r="N67" s="19">
        <f t="shared" si="4"/>
        <v>65589.3555</v>
      </c>
      <c r="O67" s="20">
        <f t="shared" si="5"/>
        <v>50944.60900000001</v>
      </c>
      <c r="P67" s="20">
        <f t="shared" si="6"/>
        <v>14644.746499999994</v>
      </c>
      <c r="Q67" s="21">
        <f t="shared" si="7"/>
        <v>1660788.3454</v>
      </c>
      <c r="R67" s="33"/>
    </row>
    <row r="68" spans="1:18" ht="10.5">
      <c r="A68" s="37" t="s">
        <v>4</v>
      </c>
      <c r="B68" s="45">
        <v>11105.9537</v>
      </c>
      <c r="C68" s="46">
        <v>10139.9228</v>
      </c>
      <c r="D68" s="46">
        <v>966.0308999999997</v>
      </c>
      <c r="E68" s="47">
        <v>221120.7389</v>
      </c>
      <c r="F68" s="45">
        <v>1116.5546</v>
      </c>
      <c r="G68" s="46">
        <v>1247.3257</v>
      </c>
      <c r="H68" s="46">
        <v>-130.77110000000016</v>
      </c>
      <c r="I68" s="47">
        <v>33464.2968</v>
      </c>
      <c r="J68" s="45">
        <v>56.8545</v>
      </c>
      <c r="K68" s="46">
        <v>86.8364</v>
      </c>
      <c r="L68" s="46">
        <v>-29.981899999999996</v>
      </c>
      <c r="M68" s="47">
        <v>6187.7233</v>
      </c>
      <c r="N68" s="19">
        <f t="shared" si="4"/>
        <v>50137.8026</v>
      </c>
      <c r="O68" s="20">
        <f t="shared" si="5"/>
        <v>45423.207899999994</v>
      </c>
      <c r="P68" s="20">
        <f t="shared" si="6"/>
        <v>4714.594700000009</v>
      </c>
      <c r="Q68" s="21">
        <f t="shared" si="7"/>
        <v>1679379.8027999997</v>
      </c>
      <c r="R68" s="33"/>
    </row>
    <row r="69" spans="1:18" ht="10.5">
      <c r="A69" s="37" t="s">
        <v>5</v>
      </c>
      <c r="B69" s="45">
        <v>12564.2147</v>
      </c>
      <c r="C69" s="46">
        <v>9457.0751</v>
      </c>
      <c r="D69" s="46">
        <v>3107.1396000000004</v>
      </c>
      <c r="E69" s="47">
        <v>224313.9324</v>
      </c>
      <c r="F69" s="45">
        <v>1037.6642</v>
      </c>
      <c r="G69" s="46">
        <v>1437.0932</v>
      </c>
      <c r="H69" s="46">
        <v>-399.4290000000001</v>
      </c>
      <c r="I69" s="47">
        <v>32992.6968</v>
      </c>
      <c r="J69" s="45">
        <v>86.53</v>
      </c>
      <c r="K69" s="46">
        <v>106.813</v>
      </c>
      <c r="L69" s="46">
        <v>-20.283</v>
      </c>
      <c r="M69" s="47">
        <v>5840.81</v>
      </c>
      <c r="N69" s="19">
        <f t="shared" si="4"/>
        <v>58129.288400000005</v>
      </c>
      <c r="O69" s="20">
        <f t="shared" si="5"/>
        <v>46716.390100000004</v>
      </c>
      <c r="P69" s="20">
        <f t="shared" si="6"/>
        <v>11412.8983</v>
      </c>
      <c r="Q69" s="21">
        <f t="shared" si="7"/>
        <v>1730662.4328000003</v>
      </c>
      <c r="R69" s="33"/>
    </row>
    <row r="70" spans="1:18" ht="10.5">
      <c r="A70" s="37" t="s">
        <v>6</v>
      </c>
      <c r="B70" s="45">
        <v>11057.6508</v>
      </c>
      <c r="C70" s="46">
        <v>10397.2753</v>
      </c>
      <c r="D70" s="46">
        <v>660.3755000000001</v>
      </c>
      <c r="E70" s="48">
        <v>225285.4044</v>
      </c>
      <c r="F70" s="45">
        <v>1008.6553</v>
      </c>
      <c r="G70" s="46">
        <v>656.4832</v>
      </c>
      <c r="H70" s="46">
        <v>352.1721</v>
      </c>
      <c r="I70" s="48">
        <v>32802.9901</v>
      </c>
      <c r="J70" s="45">
        <v>99.8484</v>
      </c>
      <c r="K70" s="46">
        <v>66.885</v>
      </c>
      <c r="L70" s="46">
        <v>32.96339999999999</v>
      </c>
      <c r="M70" s="48">
        <v>5905.3695</v>
      </c>
      <c r="N70" s="19">
        <f t="shared" si="4"/>
        <v>55941.8125</v>
      </c>
      <c r="O70" s="20">
        <f t="shared" si="5"/>
        <v>48064.45480000001</v>
      </c>
      <c r="P70" s="20">
        <f t="shared" si="6"/>
        <v>7877.357699999993</v>
      </c>
      <c r="Q70" s="22">
        <f t="shared" si="7"/>
        <v>1763564.8405</v>
      </c>
      <c r="R70" s="33"/>
    </row>
    <row r="71" spans="1:18" ht="10.5">
      <c r="A71" s="37" t="s">
        <v>7</v>
      </c>
      <c r="B71" s="45">
        <v>15499.1996</v>
      </c>
      <c r="C71" s="46">
        <v>8032.2841</v>
      </c>
      <c r="D71" s="46">
        <v>7466.9155</v>
      </c>
      <c r="E71" s="47">
        <v>232904.2063</v>
      </c>
      <c r="F71" s="45">
        <v>1003.8839</v>
      </c>
      <c r="G71" s="46">
        <v>939.2556</v>
      </c>
      <c r="H71" s="46">
        <v>64.62830000000008</v>
      </c>
      <c r="I71" s="47">
        <v>32537.7244</v>
      </c>
      <c r="J71" s="45">
        <v>114.9532</v>
      </c>
      <c r="K71" s="46">
        <v>54.9837</v>
      </c>
      <c r="L71" s="46">
        <v>59.9695</v>
      </c>
      <c r="M71" s="47">
        <v>5933.1697</v>
      </c>
      <c r="N71" s="19">
        <f t="shared" si="4"/>
        <v>47980.1798</v>
      </c>
      <c r="O71" s="20">
        <f t="shared" si="5"/>
        <v>45975.60609999999</v>
      </c>
      <c r="P71" s="20">
        <f t="shared" si="6"/>
        <v>2004.573700000008</v>
      </c>
      <c r="Q71" s="21">
        <f t="shared" si="7"/>
        <v>1717301.6519</v>
      </c>
      <c r="R71" s="33"/>
    </row>
    <row r="72" spans="1:18" ht="10.5">
      <c r="A72" s="37" t="s">
        <v>8</v>
      </c>
      <c r="B72" s="45">
        <v>6896.9854</v>
      </c>
      <c r="C72" s="46">
        <v>7680.2693</v>
      </c>
      <c r="D72" s="46">
        <v>-783.2839000000004</v>
      </c>
      <c r="E72" s="47">
        <v>232546.0008</v>
      </c>
      <c r="F72" s="45">
        <v>701.5431</v>
      </c>
      <c r="G72" s="46">
        <v>598.982</v>
      </c>
      <c r="H72" s="46">
        <v>102.56110000000001</v>
      </c>
      <c r="I72" s="47">
        <v>32643.8616</v>
      </c>
      <c r="J72" s="45">
        <v>83.8143</v>
      </c>
      <c r="K72" s="46">
        <v>55.8374</v>
      </c>
      <c r="L72" s="46">
        <v>27.9769</v>
      </c>
      <c r="M72" s="47">
        <v>6021.2102</v>
      </c>
      <c r="N72" s="19">
        <f t="shared" si="4"/>
        <v>37876.5022</v>
      </c>
      <c r="O72" s="20">
        <f t="shared" si="5"/>
        <v>29537.67</v>
      </c>
      <c r="P72" s="20">
        <f t="shared" si="6"/>
        <v>8338.832200000004</v>
      </c>
      <c r="Q72" s="21">
        <f t="shared" si="7"/>
        <v>1772488.8830000001</v>
      </c>
      <c r="R72" s="33"/>
    </row>
    <row r="73" spans="1:18" ht="10.5">
      <c r="A73" s="37" t="s">
        <v>9</v>
      </c>
      <c r="B73" s="45">
        <v>8300.6147</v>
      </c>
      <c r="C73" s="46">
        <v>7085.9959</v>
      </c>
      <c r="D73" s="46">
        <v>1214.6188000000002</v>
      </c>
      <c r="E73" s="49">
        <v>233844.8705</v>
      </c>
      <c r="F73" s="45">
        <v>668.2609</v>
      </c>
      <c r="G73" s="46">
        <v>431.4862</v>
      </c>
      <c r="H73" s="46">
        <v>236.7747</v>
      </c>
      <c r="I73" s="49">
        <v>32826.0319</v>
      </c>
      <c r="J73" s="45">
        <v>60.1762</v>
      </c>
      <c r="K73" s="46">
        <v>86.163</v>
      </c>
      <c r="L73" s="46">
        <v>-25.986799999999995</v>
      </c>
      <c r="M73" s="49">
        <v>5998.7707</v>
      </c>
      <c r="N73" s="19">
        <f t="shared" si="4"/>
        <v>35703.8758</v>
      </c>
      <c r="O73" s="20">
        <f t="shared" si="5"/>
        <v>33773.4219</v>
      </c>
      <c r="P73" s="20">
        <f t="shared" si="6"/>
        <v>1930.4539000000004</v>
      </c>
      <c r="Q73" s="23">
        <f t="shared" si="7"/>
        <v>1759582.7630999999</v>
      </c>
      <c r="R73" s="33"/>
    </row>
    <row r="74" spans="1:18" ht="10.5">
      <c r="A74" s="37" t="s">
        <v>10</v>
      </c>
      <c r="B74" s="45">
        <v>8509.0813</v>
      </c>
      <c r="C74" s="46">
        <v>11015.6216</v>
      </c>
      <c r="D74" s="46">
        <v>-2506.5403000000006</v>
      </c>
      <c r="E74" s="49">
        <v>231823.3178</v>
      </c>
      <c r="F74" s="45">
        <v>838.2278</v>
      </c>
      <c r="G74" s="46">
        <v>944.8648</v>
      </c>
      <c r="H74" s="46">
        <v>-106.63699999999994</v>
      </c>
      <c r="I74" s="49">
        <v>32359.6157</v>
      </c>
      <c r="J74" s="45">
        <v>166.8182</v>
      </c>
      <c r="K74" s="46">
        <v>124.6433</v>
      </c>
      <c r="L74" s="46">
        <v>42.174899999999994</v>
      </c>
      <c r="M74" s="49">
        <v>6013.1124</v>
      </c>
      <c r="N74" s="19">
        <f t="shared" si="4"/>
        <v>60453.758299999994</v>
      </c>
      <c r="O74" s="20">
        <f t="shared" si="5"/>
        <v>58638.03770000001</v>
      </c>
      <c r="P74" s="20">
        <f t="shared" si="6"/>
        <v>1815.720599999986</v>
      </c>
      <c r="Q74" s="21">
        <f t="shared" si="7"/>
        <v>1792291.6558</v>
      </c>
      <c r="R74" s="33"/>
    </row>
    <row r="75" spans="1:18" ht="10.5">
      <c r="A75" s="37" t="s">
        <v>11</v>
      </c>
      <c r="B75" s="50">
        <v>12472.0028</v>
      </c>
      <c r="C75" s="46">
        <v>14185.2568</v>
      </c>
      <c r="D75" s="46">
        <v>-1713.253999999999</v>
      </c>
      <c r="E75" s="45">
        <v>230576.3897</v>
      </c>
      <c r="F75" s="50">
        <v>883.3697</v>
      </c>
      <c r="G75" s="46">
        <v>1178.6431</v>
      </c>
      <c r="H75" s="46">
        <v>-295.27340000000004</v>
      </c>
      <c r="I75" s="45">
        <v>32304.4266</v>
      </c>
      <c r="J75" s="50">
        <v>92.7604</v>
      </c>
      <c r="K75" s="46">
        <v>82.722</v>
      </c>
      <c r="L75" s="46">
        <v>10.03840000000001</v>
      </c>
      <c r="M75" s="45">
        <v>6128.0585</v>
      </c>
      <c r="N75" s="24">
        <f t="shared" si="4"/>
        <v>56247.4998</v>
      </c>
      <c r="O75" s="20">
        <f t="shared" si="5"/>
        <v>52026.1157</v>
      </c>
      <c r="P75" s="20">
        <f t="shared" si="6"/>
        <v>4221.384099999996</v>
      </c>
      <c r="Q75" s="21">
        <f t="shared" si="7"/>
        <v>1836346.7155999998</v>
      </c>
      <c r="R75" s="33"/>
    </row>
    <row r="76" spans="1:18" ht="10.5">
      <c r="A76" s="37" t="s">
        <v>12</v>
      </c>
      <c r="B76" s="50">
        <v>9961.0224</v>
      </c>
      <c r="C76" s="46">
        <v>10802.584</v>
      </c>
      <c r="D76" s="46">
        <v>-841.5616000000009</v>
      </c>
      <c r="E76" s="45">
        <v>230282.9062</v>
      </c>
      <c r="F76" s="50">
        <v>834.1587</v>
      </c>
      <c r="G76" s="46">
        <v>1631.142</v>
      </c>
      <c r="H76" s="46">
        <v>-796.9833000000001</v>
      </c>
      <c r="I76" s="45">
        <v>31564.4115</v>
      </c>
      <c r="J76" s="50">
        <v>48.9104</v>
      </c>
      <c r="K76" s="46">
        <v>55.7123</v>
      </c>
      <c r="L76" s="46">
        <v>-6.801899999999996</v>
      </c>
      <c r="M76" s="45">
        <v>6185.6368</v>
      </c>
      <c r="N76" s="24">
        <f t="shared" si="4"/>
        <v>47639.0192</v>
      </c>
      <c r="O76" s="20">
        <f t="shared" si="5"/>
        <v>43335.2009</v>
      </c>
      <c r="P76" s="20">
        <f t="shared" si="6"/>
        <v>4303.818299999999</v>
      </c>
      <c r="Q76" s="21">
        <f t="shared" si="7"/>
        <v>1876337.1465</v>
      </c>
      <c r="R76" s="33"/>
    </row>
    <row r="77" spans="1:18" ht="10.5">
      <c r="A77" s="38" t="s">
        <v>13</v>
      </c>
      <c r="B77" s="51">
        <v>13556.685</v>
      </c>
      <c r="C77" s="52">
        <v>11013.6307</v>
      </c>
      <c r="D77" s="53">
        <v>2543.0543</v>
      </c>
      <c r="E77" s="54">
        <v>233162.7981</v>
      </c>
      <c r="F77" s="51">
        <v>1712.5724</v>
      </c>
      <c r="G77" s="52">
        <v>1331.6308</v>
      </c>
      <c r="H77" s="53">
        <v>380.9416000000001</v>
      </c>
      <c r="I77" s="54">
        <v>30970.8262</v>
      </c>
      <c r="J77" s="51">
        <v>174.9807</v>
      </c>
      <c r="K77" s="52">
        <v>172.7616</v>
      </c>
      <c r="L77" s="53">
        <v>2.219100000000026</v>
      </c>
      <c r="M77" s="54">
        <v>6066.5067</v>
      </c>
      <c r="N77" s="26">
        <f t="shared" si="4"/>
        <v>54313.56679999999</v>
      </c>
      <c r="O77" s="12">
        <f t="shared" si="5"/>
        <v>48634.6518</v>
      </c>
      <c r="P77" s="27">
        <f t="shared" si="6"/>
        <v>5678.914999999994</v>
      </c>
      <c r="Q77" s="28">
        <f t="shared" si="7"/>
        <v>1880041.1587999999</v>
      </c>
      <c r="R77" s="33"/>
    </row>
    <row r="78" spans="1:18" ht="10.5">
      <c r="A78" s="35" t="s">
        <v>14</v>
      </c>
      <c r="B78" s="11">
        <f>SUM(B66:B77)</f>
        <v>139200.64250000005</v>
      </c>
      <c r="C78" s="11">
        <f>SUM(C66:C77)</f>
        <v>123485.1333</v>
      </c>
      <c r="D78" s="11">
        <f>SUM(D66:D77)</f>
        <v>15715.509199999995</v>
      </c>
      <c r="E78" s="13"/>
      <c r="F78" s="11">
        <f>SUM(F66:F77)</f>
        <v>11832.7968</v>
      </c>
      <c r="G78" s="11">
        <f>SUM(G66:G77)</f>
        <v>12717.437399999999</v>
      </c>
      <c r="H78" s="11">
        <f>SUM(H66:H77)</f>
        <v>-884.6406000000002</v>
      </c>
      <c r="I78" s="13"/>
      <c r="J78" s="11">
        <f>SUM(J66:J77)</f>
        <v>1126.2033999999999</v>
      </c>
      <c r="K78" s="11">
        <f>SUM(K66:K77)</f>
        <v>1085.4607999999998</v>
      </c>
      <c r="L78" s="11">
        <f>SUM(L66:L77)</f>
        <v>40.74260000000004</v>
      </c>
      <c r="M78" s="13"/>
      <c r="N78" s="11">
        <f>SUM(N66:N77)</f>
        <v>623334.2628</v>
      </c>
      <c r="O78" s="11">
        <f>SUM(O66:O77)</f>
        <v>547380.8325</v>
      </c>
      <c r="P78" s="12">
        <f>SUM(P66:P77)</f>
        <v>75953.43029999999</v>
      </c>
      <c r="Q78" s="13"/>
      <c r="R78" s="33"/>
    </row>
    <row r="79" spans="1:17" ht="10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0.5">
      <c r="A80" s="40" t="s">
        <v>28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4" ht="10.5">
      <c r="A81" s="41" t="s">
        <v>27</v>
      </c>
      <c r="B81" s="31"/>
      <c r="C81" s="31"/>
      <c r="D81" s="31"/>
      <c r="E81" s="31"/>
      <c r="F81" s="31"/>
      <c r="G81" s="2"/>
      <c r="H81" s="2"/>
      <c r="I81" s="2"/>
      <c r="J81" s="2"/>
      <c r="K81" s="2"/>
      <c r="L81" s="2"/>
      <c r="M81" s="2"/>
      <c r="N81" s="2"/>
    </row>
  </sheetData>
  <sheetProtection/>
  <mergeCells count="14">
    <mergeCell ref="B8:E8"/>
    <mergeCell ref="F8:I8"/>
    <mergeCell ref="J8:M8"/>
    <mergeCell ref="B24:E24"/>
    <mergeCell ref="F24:I24"/>
    <mergeCell ref="J24:M24"/>
    <mergeCell ref="B64:E64"/>
    <mergeCell ref="F64:I64"/>
    <mergeCell ref="J64:M64"/>
    <mergeCell ref="N64:Q64"/>
    <mergeCell ref="N24:Q24"/>
    <mergeCell ref="B48:E48"/>
    <mergeCell ref="F48:I48"/>
    <mergeCell ref="J48:M48"/>
  </mergeCells>
  <conditionalFormatting sqref="P66:P69 P72">
    <cfRule type="cellIs" priority="78" dxfId="0" operator="lessThan" stopIfTrue="1">
      <formula>0</formula>
    </cfRule>
  </conditionalFormatting>
  <conditionalFormatting sqref="N67:N76 N19:N20 N66:O66 Q66:Q76">
    <cfRule type="cellIs" priority="79" dxfId="1" operator="lessThan" stopIfTrue="1">
      <formula>0</formula>
    </cfRule>
  </conditionalFormatting>
  <conditionalFormatting sqref="B51:B55 B50:C50 M50:M55 I50:K50 E50:G50">
    <cfRule type="cellIs" priority="1" dxfId="1" operator="lessThan" stopIfTrue="1">
      <formula>0</formula>
    </cfRule>
  </conditionalFormatting>
  <conditionalFormatting sqref="D50 H50">
    <cfRule type="cellIs" priority="2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2"/>
  <headerFooter alignWithMargins="0">
    <oddHeader>&amp;C&amp;G</oddHeader>
  </headerFooter>
  <rowBreaks count="2" manualBreakCount="2">
    <brk id="41" max="255" man="1"/>
    <brk id="81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2014-01-13T10:40:52Z</cp:lastPrinted>
  <dcterms:created xsi:type="dcterms:W3CDTF">2010-02-10T19:11:15Z</dcterms:created>
  <dcterms:modified xsi:type="dcterms:W3CDTF">2014-01-13T10:40:54Z</dcterms:modified>
  <cp:category/>
  <cp:version/>
  <cp:contentType/>
  <cp:contentStatus/>
</cp:coreProperties>
</file>