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720" windowHeight="12660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</sheets>
  <definedNames/>
  <calcPr fullCalcOnLoad="1"/>
</workbook>
</file>

<file path=xl/sharedStrings.xml><?xml version="1.0" encoding="utf-8"?>
<sst xmlns="http://schemas.openxmlformats.org/spreadsheetml/2006/main" count="111" uniqueCount="30">
  <si>
    <t>Month</t>
  </si>
  <si>
    <t>Equity funds</t>
  </si>
  <si>
    <t>Balanced funds</t>
  </si>
  <si>
    <t>sales</t>
  </si>
  <si>
    <t>redemptions</t>
  </si>
  <si>
    <t>net amount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</si>
  <si>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</si>
  <si>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</si>
  <si>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</si>
  <si>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</si>
  <si>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</si>
  <si>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</si>
  <si>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</si>
  <si>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</si>
  <si>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</si>
  <si>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</si>
  <si>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</si>
  <si>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</si>
  <si>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</si>
  <si>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Bond funds</t>
  </si>
  <si>
    <t>Money market funds</t>
  </si>
  <si>
    <t>Other funds</t>
  </si>
  <si>
    <t>TOTALT</t>
  </si>
  <si>
    <t>This statistics, which have been produced by the Swedish Investment Fund Association, show the flow in funds marketed by the members of the Association.</t>
  </si>
  <si>
    <t>December includes non-members´ funds that are part of the premium pension system.</t>
  </si>
  <si>
    <t xml:space="preserve">This statistics, which have been produced by the Swedish investment Fund Association, show the flow in funds marketed by the members of the Association excl. flows </t>
  </si>
  <si>
    <t>via the Premium Pension system.</t>
  </si>
  <si>
    <t>Please note that there are two tables in this file.</t>
  </si>
  <si>
    <t>NEW SAVINGS 2009 (MSEK)</t>
  </si>
  <si>
    <t>NEW SAVINGS EXCLUDING PPM 2009 (MSEK)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</si>
</sst>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</numFmts>
  <fonts count="6">
    <font>
      <sz val="8"/>
      <name val="Verdana"/>
      <family val="0"/>
    </font>
    <font>
      <b/>
      <sz val="8"/>
      <name val="Verdana"/>
      <family val="2"/>
    </font>
    <font>
      <b/>
      <sz val="8"/>
      <color indexed="9"/>
      <name val="Verdana"/>
      <family val="2"/>
    </font>
    <font>
      <b/>
      <sz val="12"/>
      <name val="Verdana"/>
      <family val="2"/>
    </font>
    <font>
      <u val="single"/>
      <sz val="8"/>
      <color indexed="12"/>
      <name val="Verdana"/>
      <family val="0"/>
    </font>
    <font>
      <u val="single"/>
      <sz val="8"/>
      <color indexed="36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>
        <color indexed="63"/>
      </top>
      <bottom style="hair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left"/>
    </xf>
    <xf numFmtId="3" fontId="0" fillId="0" borderId="9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" fillId="2" borderId="12" xfId="0" applyFont="1" applyFill="1" applyBorder="1" applyAlignment="1">
      <alignment horizontal="left"/>
    </xf>
    <xf numFmtId="3" fontId="0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2" xfId="0" applyNumberFormat="1" applyFont="1" applyFill="1" applyBorder="1" applyAlignment="1" applyProtection="1">
      <alignment/>
      <protection locked="0"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1" fillId="2" borderId="18" xfId="0" applyFont="1" applyFill="1" applyBorder="1" applyAlignment="1">
      <alignment horizontal="left"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 horizontal="right"/>
    </xf>
    <xf numFmtId="3" fontId="0" fillId="0" borderId="25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1" fillId="0" borderId="27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0" borderId="33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0000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3</xdr:col>
      <xdr:colOff>228600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219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41</xdr:row>
      <xdr:rowOff>38100</xdr:rowOff>
    </xdr:from>
    <xdr:to>
      <xdr:col>3</xdr:col>
      <xdr:colOff>228600</xdr:colOff>
      <xdr:row>45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562600"/>
          <a:ext cx="2219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">
      <selection activeCell="E3" sqref="E3"/>
    </sheetView>
  </sheetViews>
  <sheetFormatPr defaultColWidth="9.140625" defaultRowHeight="10.5"/>
  <cols>
    <col min="3" max="3" width="12.28125" style="0" customWidth="1"/>
    <col min="4" max="4" width="11.7109375" style="0" customWidth="1"/>
    <col min="6" max="6" width="13.421875" style="0" customWidth="1"/>
    <col min="7" max="7" width="12.421875" style="0" customWidth="1"/>
    <col min="8" max="8" width="12.140625" style="0" bestFit="1" customWidth="1"/>
    <col min="9" max="9" width="13.421875" style="0" customWidth="1"/>
    <col min="10" max="10" width="12.00390625" style="0" customWidth="1"/>
    <col min="12" max="12" width="13.00390625" style="0" customWidth="1"/>
    <col min="13" max="13" width="11.7109375" style="0" customWidth="1"/>
  </cols>
  <sheetData>
    <row r="1" ht="10.5">
      <c r="E1" s="6" t="s">
        <v>27</v>
      </c>
    </row>
    <row r="2" ht="10.5">
      <c r="E2" s="6"/>
    </row>
    <row r="3" ht="10.5">
      <c r="E3" s="6"/>
    </row>
    <row r="4" ht="15">
      <c r="E4" s="52" t="s">
        <v>28</v>
      </c>
    </row>
    <row r="5" ht="10.5">
      <c r="E5" s="6"/>
    </row>
    <row r="7" spans="1:13" ht="10.5">
      <c r="A7" s="1" t="s">
        <v>0</v>
      </c>
      <c r="B7" s="2"/>
      <c r="C7" s="3" t="s">
        <v>1</v>
      </c>
      <c r="D7" s="4"/>
      <c r="E7" s="5"/>
      <c r="F7" s="3" t="s">
        <v>2</v>
      </c>
      <c r="G7" s="4"/>
      <c r="H7" s="37"/>
      <c r="I7" s="38" t="s">
        <v>19</v>
      </c>
      <c r="J7" s="39"/>
      <c r="K7" s="6"/>
      <c r="L7" s="6"/>
      <c r="M7" s="6"/>
    </row>
    <row r="8" spans="1:13" ht="10.5">
      <c r="A8" s="7"/>
      <c r="B8" s="8" t="s">
        <v>3</v>
      </c>
      <c r="C8" s="9" t="s">
        <v>4</v>
      </c>
      <c r="D8" s="10" t="s">
        <v>5</v>
      </c>
      <c r="E8" s="8" t="s">
        <v>3</v>
      </c>
      <c r="F8" s="9" t="s">
        <v>4</v>
      </c>
      <c r="G8" s="10" t="s">
        <v>5</v>
      </c>
      <c r="H8" s="41" t="s">
        <v>3</v>
      </c>
      <c r="I8" s="42" t="s">
        <v>4</v>
      </c>
      <c r="J8" s="43" t="s">
        <v>5</v>
      </c>
      <c r="K8" s="6"/>
      <c r="L8" s="6"/>
      <c r="M8" s="6"/>
    </row>
    <row r="9" spans="1:13" ht="10.5">
      <c r="A9" s="11" t="s">
        <v>6</v>
      </c>
      <c r="B9" s="12">
        <v>12474.99</v>
      </c>
      <c r="C9" s="13">
        <v>9879.97</v>
      </c>
      <c r="D9" s="14">
        <v>2595.02</v>
      </c>
      <c r="E9" s="15">
        <v>1877.19</v>
      </c>
      <c r="F9" s="13">
        <v>1702.29</v>
      </c>
      <c r="G9" s="14">
        <v>174.9</v>
      </c>
      <c r="H9" s="12">
        <v>4756.5</v>
      </c>
      <c r="I9" s="13">
        <v>4980.59</v>
      </c>
      <c r="J9" s="15">
        <v>-224.09</v>
      </c>
      <c r="K9" s="6"/>
      <c r="L9" s="6"/>
      <c r="M9" s="6"/>
    </row>
    <row r="10" spans="1:13" ht="10.5">
      <c r="A10" s="16" t="s">
        <v>7</v>
      </c>
      <c r="B10" s="17">
        <v>11485.47</v>
      </c>
      <c r="C10" s="18">
        <v>10234.82</v>
      </c>
      <c r="D10" s="19">
        <v>1250.65</v>
      </c>
      <c r="E10" s="20">
        <v>5162.42</v>
      </c>
      <c r="F10" s="18">
        <v>4914.6</v>
      </c>
      <c r="G10" s="19">
        <v>247.82000000000062</v>
      </c>
      <c r="H10" s="20">
        <v>3806.01</v>
      </c>
      <c r="I10" s="18">
        <v>3833.39</v>
      </c>
      <c r="J10" s="20">
        <v>-27.379999999999654</v>
      </c>
      <c r="K10" s="6"/>
      <c r="L10" s="6"/>
      <c r="M10" s="6"/>
    </row>
    <row r="11" spans="1:13" ht="10.5">
      <c r="A11" s="16" t="s">
        <v>8</v>
      </c>
      <c r="B11" s="17">
        <v>18318.88</v>
      </c>
      <c r="C11" s="18">
        <v>11871.77</v>
      </c>
      <c r="D11" s="19">
        <v>6447.11</v>
      </c>
      <c r="E11" s="20">
        <v>2773.94</v>
      </c>
      <c r="F11" s="18">
        <v>1998.49</v>
      </c>
      <c r="G11" s="19">
        <v>775.4500000000007</v>
      </c>
      <c r="H11" s="20">
        <v>5335.47</v>
      </c>
      <c r="I11" s="18">
        <v>5381.3</v>
      </c>
      <c r="J11" s="20">
        <v>-45.82999999999902</v>
      </c>
      <c r="K11" s="6"/>
      <c r="L11" s="6"/>
      <c r="M11" s="6"/>
    </row>
    <row r="12" spans="1:13" ht="10.5">
      <c r="A12" s="16" t="s">
        <v>9</v>
      </c>
      <c r="B12" s="17">
        <v>25822.45</v>
      </c>
      <c r="C12" s="18">
        <v>14124.14</v>
      </c>
      <c r="D12" s="19">
        <v>11698.31</v>
      </c>
      <c r="E12" s="20">
        <v>5761.85</v>
      </c>
      <c r="F12" s="18">
        <v>1810.77</v>
      </c>
      <c r="G12" s="19">
        <v>3951.08</v>
      </c>
      <c r="H12" s="20">
        <v>5674.16</v>
      </c>
      <c r="I12" s="18">
        <v>6529.71</v>
      </c>
      <c r="J12" s="20">
        <v>-855.5499999999993</v>
      </c>
      <c r="K12" s="6"/>
      <c r="L12" s="6"/>
      <c r="M12" s="6"/>
    </row>
    <row r="13" spans="1:13" ht="10.5">
      <c r="A13" s="16" t="s">
        <v>10</v>
      </c>
      <c r="B13" s="17">
        <v>29800.17</v>
      </c>
      <c r="C13" s="18">
        <v>15066.79</v>
      </c>
      <c r="D13" s="21">
        <v>14733.38</v>
      </c>
      <c r="E13" s="20">
        <v>2951.4</v>
      </c>
      <c r="F13" s="18">
        <v>1865.92</v>
      </c>
      <c r="G13" s="19">
        <v>1085.48</v>
      </c>
      <c r="H13" s="20">
        <v>7546.02</v>
      </c>
      <c r="I13" s="18">
        <v>6705.43</v>
      </c>
      <c r="J13" s="20">
        <v>840.59</v>
      </c>
      <c r="K13" s="6"/>
      <c r="L13" s="6"/>
      <c r="M13" s="6"/>
    </row>
    <row r="14" spans="1:13" ht="10.5">
      <c r="A14" s="16" t="s">
        <v>11</v>
      </c>
      <c r="B14" s="17">
        <v>27480.79</v>
      </c>
      <c r="C14" s="18">
        <v>21724.24</v>
      </c>
      <c r="D14" s="19">
        <v>5756.55</v>
      </c>
      <c r="E14" s="20">
        <v>3242.87</v>
      </c>
      <c r="F14" s="18">
        <v>2172.47</v>
      </c>
      <c r="G14" s="19">
        <v>1070.4</v>
      </c>
      <c r="H14" s="20">
        <v>11385.03</v>
      </c>
      <c r="I14" s="18">
        <v>6806.62</v>
      </c>
      <c r="J14" s="20">
        <v>4578.41</v>
      </c>
      <c r="K14" s="6"/>
      <c r="L14" s="6"/>
      <c r="M14" s="6"/>
    </row>
    <row r="15" spans="1:13" ht="10.5">
      <c r="A15" s="16" t="s">
        <v>12</v>
      </c>
      <c r="B15" s="17">
        <v>18701.99</v>
      </c>
      <c r="C15" s="18">
        <v>11087.48</v>
      </c>
      <c r="D15" s="19">
        <v>7614.51</v>
      </c>
      <c r="E15" s="20">
        <v>2593.61</v>
      </c>
      <c r="F15" s="18">
        <v>1263.13</v>
      </c>
      <c r="G15" s="19">
        <v>1330.48</v>
      </c>
      <c r="H15" s="20">
        <v>8881.94</v>
      </c>
      <c r="I15" s="18">
        <v>3346.99</v>
      </c>
      <c r="J15" s="20">
        <v>5534.95</v>
      </c>
      <c r="K15" s="6"/>
      <c r="L15" s="6"/>
      <c r="M15" s="6"/>
    </row>
    <row r="16" spans="1:13" ht="10.5">
      <c r="A16" s="16" t="s">
        <v>13</v>
      </c>
      <c r="B16" s="20">
        <v>22627.13</v>
      </c>
      <c r="C16" s="18">
        <v>14948.8</v>
      </c>
      <c r="D16" s="22">
        <v>7678.33</v>
      </c>
      <c r="E16" s="20">
        <v>2690.59</v>
      </c>
      <c r="F16" s="18">
        <v>1386.57</v>
      </c>
      <c r="G16" s="19">
        <v>1304.02</v>
      </c>
      <c r="H16" s="20">
        <v>6862.66</v>
      </c>
      <c r="I16" s="18">
        <v>4492.47</v>
      </c>
      <c r="J16" s="20">
        <v>2370.19</v>
      </c>
      <c r="K16" s="6"/>
      <c r="L16" s="6"/>
      <c r="M16" s="6"/>
    </row>
    <row r="17" spans="1:13" ht="10.5">
      <c r="A17" s="16" t="s">
        <v>14</v>
      </c>
      <c r="B17" s="20">
        <v>27714.63</v>
      </c>
      <c r="C17" s="18">
        <v>18239.77</v>
      </c>
      <c r="D17" s="22">
        <v>9474.86</v>
      </c>
      <c r="E17" s="20">
        <v>4541.83</v>
      </c>
      <c r="F17" s="18">
        <v>2603.49</v>
      </c>
      <c r="G17" s="22">
        <v>1938.34</v>
      </c>
      <c r="H17" s="20">
        <v>8438.22</v>
      </c>
      <c r="I17" s="18">
        <v>5614.35</v>
      </c>
      <c r="J17" s="20">
        <v>2823.87</v>
      </c>
      <c r="K17" s="6"/>
      <c r="L17" s="6"/>
      <c r="M17" s="6"/>
    </row>
    <row r="18" spans="1:13" ht="10.5">
      <c r="A18" s="16" t="s">
        <v>15</v>
      </c>
      <c r="B18" s="20">
        <v>31369.22</v>
      </c>
      <c r="C18" s="18">
        <v>19244.52</v>
      </c>
      <c r="D18" s="20">
        <v>12124.7</v>
      </c>
      <c r="E18" s="23">
        <v>5508.92</v>
      </c>
      <c r="F18" s="18">
        <v>2745.96</v>
      </c>
      <c r="G18" s="19">
        <v>2762.96</v>
      </c>
      <c r="H18" s="20">
        <v>8280.91</v>
      </c>
      <c r="I18" s="18">
        <v>6585.15</v>
      </c>
      <c r="J18" s="20">
        <v>1695.76</v>
      </c>
      <c r="K18" s="6"/>
      <c r="L18" s="6"/>
      <c r="M18" s="6"/>
    </row>
    <row r="19" spans="1:13" ht="10.5">
      <c r="A19" s="16" t="s">
        <v>16</v>
      </c>
      <c r="B19" s="20">
        <v>24492.42</v>
      </c>
      <c r="C19" s="18">
        <v>19971.74</v>
      </c>
      <c r="D19" s="20">
        <v>4520.68</v>
      </c>
      <c r="E19" s="23">
        <v>5356.57</v>
      </c>
      <c r="F19" s="18">
        <v>2598.76</v>
      </c>
      <c r="G19" s="22">
        <v>2757.81</v>
      </c>
      <c r="H19" s="20">
        <v>8921.42</v>
      </c>
      <c r="I19" s="18">
        <v>6357.31</v>
      </c>
      <c r="J19" s="20">
        <v>2564.11</v>
      </c>
      <c r="K19" s="6"/>
      <c r="L19" s="6"/>
      <c r="M19" s="6"/>
    </row>
    <row r="20" spans="1:13" ht="10.5">
      <c r="A20" s="24" t="s">
        <v>17</v>
      </c>
      <c r="B20" s="25">
        <v>52606.988799000006</v>
      </c>
      <c r="C20" s="26">
        <v>23860.35</v>
      </c>
      <c r="D20" s="27">
        <v>28746.638799000008</v>
      </c>
      <c r="E20" s="25">
        <v>9317.152377</v>
      </c>
      <c r="F20" s="28">
        <v>3025.45</v>
      </c>
      <c r="G20" s="57">
        <v>6291.702377</v>
      </c>
      <c r="H20" s="48">
        <v>10549.299147999998</v>
      </c>
      <c r="I20" s="28">
        <v>7701.77</v>
      </c>
      <c r="J20" s="27">
        <v>2847.529147999998</v>
      </c>
      <c r="K20" s="6"/>
      <c r="L20" s="6"/>
      <c r="M20" s="6"/>
    </row>
    <row r="21" spans="1:13" ht="10.5">
      <c r="A21" s="7" t="s">
        <v>18</v>
      </c>
      <c r="B21" s="31">
        <f aca="true" t="shared" si="0" ref="B21:G21">SUM(B9:B20)</f>
        <v>302895.128799</v>
      </c>
      <c r="C21" s="32">
        <f t="shared" si="0"/>
        <v>190254.38999999998</v>
      </c>
      <c r="D21" s="33">
        <f t="shared" si="0"/>
        <v>112640.73879900001</v>
      </c>
      <c r="E21" s="31">
        <f t="shared" si="0"/>
        <v>51778.342377</v>
      </c>
      <c r="F21" s="32">
        <f t="shared" si="0"/>
        <v>28087.900000000005</v>
      </c>
      <c r="G21" s="58">
        <f t="shared" si="0"/>
        <v>23690.442377</v>
      </c>
      <c r="H21" s="31">
        <f>SUM(H9:H20)</f>
        <v>90437.63914800002</v>
      </c>
      <c r="I21" s="32">
        <f>SUM(I9:I20)</f>
        <v>68335.08</v>
      </c>
      <c r="J21" s="33">
        <f>SUM(J9:J20)</f>
        <v>22102.559148</v>
      </c>
      <c r="K21" s="6"/>
      <c r="L21" s="6"/>
      <c r="M21" s="6"/>
    </row>
    <row r="22" spans="1:13" ht="10.5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6"/>
      <c r="L22" s="6"/>
      <c r="M22" s="6"/>
    </row>
    <row r="23" spans="1:10" ht="10.5">
      <c r="A23" s="1" t="s">
        <v>0</v>
      </c>
      <c r="B23" s="40"/>
      <c r="C23" s="38" t="s">
        <v>20</v>
      </c>
      <c r="D23" s="39"/>
      <c r="E23" s="37"/>
      <c r="F23" s="38" t="s">
        <v>21</v>
      </c>
      <c r="G23" s="39"/>
      <c r="H23" s="37"/>
      <c r="I23" s="38" t="s">
        <v>22</v>
      </c>
      <c r="J23" s="39"/>
    </row>
    <row r="24" spans="1:10" ht="10.5">
      <c r="A24" s="7"/>
      <c r="B24" s="41" t="s">
        <v>3</v>
      </c>
      <c r="C24" s="42" t="s">
        <v>4</v>
      </c>
      <c r="D24" s="43" t="s">
        <v>5</v>
      </c>
      <c r="E24" s="41" t="s">
        <v>3</v>
      </c>
      <c r="F24" s="42" t="s">
        <v>4</v>
      </c>
      <c r="G24" s="43" t="s">
        <v>5</v>
      </c>
      <c r="H24" s="41" t="s">
        <v>3</v>
      </c>
      <c r="I24" s="42" t="s">
        <v>4</v>
      </c>
      <c r="J24" s="43" t="s">
        <v>5</v>
      </c>
    </row>
    <row r="25" spans="1:10" ht="10.5">
      <c r="A25" s="11" t="s">
        <v>6</v>
      </c>
      <c r="B25" s="12">
        <v>11359.92</v>
      </c>
      <c r="C25" s="13">
        <v>9650.57</v>
      </c>
      <c r="D25" s="15">
        <v>1709.35</v>
      </c>
      <c r="E25" s="12">
        <v>2250.41</v>
      </c>
      <c r="F25" s="44">
        <v>2678.18</v>
      </c>
      <c r="G25" s="14">
        <v>-427.77</v>
      </c>
      <c r="H25" s="46">
        <f>B9+E9++H9+B25+E25</f>
        <v>32719.01</v>
      </c>
      <c r="I25" s="45">
        <f>C9+F9+I9+C25+F25</f>
        <v>28891.6</v>
      </c>
      <c r="J25" s="59">
        <f>H25-I25</f>
        <v>3827.41</v>
      </c>
    </row>
    <row r="26" spans="1:10" ht="10.5">
      <c r="A26" s="16" t="s">
        <v>7</v>
      </c>
      <c r="B26" s="23">
        <v>10117.18</v>
      </c>
      <c r="C26" s="18">
        <v>9803.77</v>
      </c>
      <c r="D26" s="20">
        <v>313.4100000000017</v>
      </c>
      <c r="E26" s="23">
        <v>2249.12</v>
      </c>
      <c r="F26" s="44">
        <v>1679.99</v>
      </c>
      <c r="G26" s="19">
        <v>569.1299999999994</v>
      </c>
      <c r="H26" s="47">
        <f>B10+E10++H10+B26+E26</f>
        <v>32820.200000000004</v>
      </c>
      <c r="I26" s="45">
        <f aca="true" t="shared" si="1" ref="I26:I37">C10+F10+I10+C26+F26</f>
        <v>30466.570000000003</v>
      </c>
      <c r="J26" s="60">
        <f>H26-I26</f>
        <v>2353.630000000001</v>
      </c>
    </row>
    <row r="27" spans="1:10" ht="10.5">
      <c r="A27" s="16" t="s">
        <v>8</v>
      </c>
      <c r="B27" s="23">
        <v>10548.41</v>
      </c>
      <c r="C27" s="18">
        <v>11951.86</v>
      </c>
      <c r="D27" s="20">
        <v>-1403.45</v>
      </c>
      <c r="E27" s="23">
        <v>2387.93</v>
      </c>
      <c r="F27" s="44">
        <v>2189.26</v>
      </c>
      <c r="G27" s="19">
        <v>198.67</v>
      </c>
      <c r="H27" s="47">
        <f>B11+E11++H11+B27+E27</f>
        <v>39364.63</v>
      </c>
      <c r="I27" s="45">
        <f>C11+F11+I11+C27+F27</f>
        <v>33392.68</v>
      </c>
      <c r="J27" s="60">
        <f>H27-I27</f>
        <v>5971.949999999997</v>
      </c>
    </row>
    <row r="28" spans="1:10" ht="10.5">
      <c r="A28" s="16" t="s">
        <v>9</v>
      </c>
      <c r="B28" s="23">
        <v>9369.68</v>
      </c>
      <c r="C28" s="18">
        <v>16589.99</v>
      </c>
      <c r="D28" s="20">
        <v>-7220.31</v>
      </c>
      <c r="E28" s="23">
        <v>2366.14</v>
      </c>
      <c r="F28" s="44">
        <v>2385.56</v>
      </c>
      <c r="G28" s="19">
        <v>-19.420000000000073</v>
      </c>
      <c r="H28" s="47">
        <f aca="true" t="shared" si="2" ref="H28:H36">B12+E12++H12+B28+E28</f>
        <v>48994.280000000006</v>
      </c>
      <c r="I28" s="45">
        <f t="shared" si="1"/>
        <v>41440.17</v>
      </c>
      <c r="J28" s="60">
        <f aca="true" t="shared" si="3" ref="J28:J35">H28-I28</f>
        <v>7554.110000000008</v>
      </c>
    </row>
    <row r="29" spans="1:10" ht="10.5">
      <c r="A29" s="16" t="s">
        <v>10</v>
      </c>
      <c r="B29" s="20">
        <v>8495.52</v>
      </c>
      <c r="C29" s="18">
        <v>17073.03</v>
      </c>
      <c r="D29" s="22">
        <v>-8577.509999999993</v>
      </c>
      <c r="E29" s="23">
        <v>1693.85</v>
      </c>
      <c r="F29" s="44">
        <v>1970.15</v>
      </c>
      <c r="G29" s="19">
        <v>-276.3</v>
      </c>
      <c r="H29" s="47">
        <f t="shared" si="2"/>
        <v>50486.96</v>
      </c>
      <c r="I29" s="45">
        <f t="shared" si="1"/>
        <v>42681.32</v>
      </c>
      <c r="J29" s="60">
        <f t="shared" si="3"/>
        <v>7805.639999999999</v>
      </c>
    </row>
    <row r="30" spans="1:10" ht="10.5">
      <c r="A30" s="16" t="s">
        <v>11</v>
      </c>
      <c r="B30" s="23">
        <v>14525.99</v>
      </c>
      <c r="C30" s="18">
        <v>13875.89</v>
      </c>
      <c r="D30" s="20">
        <v>650.1000000000022</v>
      </c>
      <c r="E30" s="23">
        <v>2339.08</v>
      </c>
      <c r="F30" s="44">
        <v>1753.73</v>
      </c>
      <c r="G30" s="19">
        <v>585.35</v>
      </c>
      <c r="H30" s="47">
        <f t="shared" si="2"/>
        <v>58973.76</v>
      </c>
      <c r="I30" s="45">
        <f t="shared" si="1"/>
        <v>46332.950000000004</v>
      </c>
      <c r="J30" s="60">
        <f t="shared" si="3"/>
        <v>12640.809999999998</v>
      </c>
    </row>
    <row r="31" spans="1:10" ht="10.5">
      <c r="A31" s="16" t="s">
        <v>12</v>
      </c>
      <c r="B31" s="23">
        <v>9498.76</v>
      </c>
      <c r="C31" s="18">
        <v>12898.47</v>
      </c>
      <c r="D31" s="20">
        <v>-3399.71</v>
      </c>
      <c r="E31" s="23">
        <v>1517.37</v>
      </c>
      <c r="F31" s="44">
        <v>1849.82</v>
      </c>
      <c r="G31" s="20">
        <v>-332.45</v>
      </c>
      <c r="H31" s="47">
        <f t="shared" si="2"/>
        <v>41193.670000000006</v>
      </c>
      <c r="I31" s="45">
        <f t="shared" si="1"/>
        <v>30445.89</v>
      </c>
      <c r="J31" s="60">
        <f t="shared" si="3"/>
        <v>10747.780000000006</v>
      </c>
    </row>
    <row r="32" spans="1:10" ht="10.5">
      <c r="A32" s="16" t="s">
        <v>13</v>
      </c>
      <c r="B32" s="20">
        <v>8443.67</v>
      </c>
      <c r="C32" s="18">
        <v>11204.5</v>
      </c>
      <c r="D32" s="22">
        <v>-2760.83</v>
      </c>
      <c r="E32" s="23">
        <v>965.42</v>
      </c>
      <c r="F32" s="44">
        <v>2005.68</v>
      </c>
      <c r="G32" s="22">
        <v>-1040.26</v>
      </c>
      <c r="H32" s="47">
        <f t="shared" si="2"/>
        <v>41589.47</v>
      </c>
      <c r="I32" s="45">
        <f t="shared" si="1"/>
        <v>34038.02</v>
      </c>
      <c r="J32" s="60">
        <f t="shared" si="3"/>
        <v>7551.450000000004</v>
      </c>
    </row>
    <row r="33" spans="1:10" ht="10.5">
      <c r="A33" s="16" t="s">
        <v>14</v>
      </c>
      <c r="B33" s="20">
        <v>9117.85</v>
      </c>
      <c r="C33" s="18">
        <v>12998.66</v>
      </c>
      <c r="D33" s="22">
        <v>-3880.81</v>
      </c>
      <c r="E33" s="23">
        <v>2627.07</v>
      </c>
      <c r="F33" s="44">
        <v>1682.25</v>
      </c>
      <c r="G33" s="22">
        <v>944.82</v>
      </c>
      <c r="H33" s="47">
        <f t="shared" si="2"/>
        <v>52439.6</v>
      </c>
      <c r="I33" s="45">
        <f t="shared" si="1"/>
        <v>41138.520000000004</v>
      </c>
      <c r="J33" s="60">
        <f t="shared" si="3"/>
        <v>11301.079999999994</v>
      </c>
    </row>
    <row r="34" spans="1:10" ht="10.5">
      <c r="A34" s="16" t="s">
        <v>15</v>
      </c>
      <c r="B34" s="23">
        <v>11526.15</v>
      </c>
      <c r="C34" s="18">
        <v>10924.11</v>
      </c>
      <c r="D34" s="20">
        <v>602.0400000000009</v>
      </c>
      <c r="E34" s="23">
        <v>2080.49</v>
      </c>
      <c r="F34" s="44">
        <v>2118.85</v>
      </c>
      <c r="G34" s="20">
        <v>-38.35999999999967</v>
      </c>
      <c r="H34" s="47">
        <f t="shared" si="2"/>
        <v>58765.69</v>
      </c>
      <c r="I34" s="45">
        <f t="shared" si="1"/>
        <v>41618.59</v>
      </c>
      <c r="J34" s="60">
        <f t="shared" si="3"/>
        <v>17147.100000000006</v>
      </c>
    </row>
    <row r="35" spans="1:10" ht="10.5">
      <c r="A35" s="16" t="s">
        <v>16</v>
      </c>
      <c r="B35" s="23">
        <v>16230.61</v>
      </c>
      <c r="C35" s="18">
        <v>14071.04</v>
      </c>
      <c r="D35" s="20">
        <v>2159.570000000005</v>
      </c>
      <c r="E35" s="23">
        <v>1383.03</v>
      </c>
      <c r="F35" s="44">
        <v>2012.07</v>
      </c>
      <c r="G35" s="20">
        <v>-629.04</v>
      </c>
      <c r="H35" s="47">
        <f t="shared" si="2"/>
        <v>56384.049999999996</v>
      </c>
      <c r="I35" s="45">
        <f t="shared" si="1"/>
        <v>45010.920000000006</v>
      </c>
      <c r="J35" s="60">
        <f t="shared" si="3"/>
        <v>11373.12999999999</v>
      </c>
    </row>
    <row r="36" spans="1:10" ht="10.5">
      <c r="A36" s="24" t="s">
        <v>17</v>
      </c>
      <c r="B36" s="49">
        <v>11707.948686</v>
      </c>
      <c r="C36" s="28">
        <v>12827.79</v>
      </c>
      <c r="D36" s="30">
        <v>-1119.8413139999993</v>
      </c>
      <c r="E36" s="49">
        <v>1991.56</v>
      </c>
      <c r="F36" s="26">
        <v>2064.01</v>
      </c>
      <c r="G36" s="27">
        <v>-72.45000000000027</v>
      </c>
      <c r="H36" s="55">
        <f t="shared" si="2"/>
        <v>86172.94901</v>
      </c>
      <c r="I36" s="54">
        <f>C20+F20+I20+C36+F36</f>
        <v>49479.37</v>
      </c>
      <c r="J36" s="61">
        <f>H36-I36</f>
        <v>36693.579009999994</v>
      </c>
    </row>
    <row r="37" spans="1:10" ht="10.5">
      <c r="A37" s="7" t="s">
        <v>18</v>
      </c>
      <c r="B37" s="31">
        <f>SUM(B25:B36)</f>
        <v>130941.68868600001</v>
      </c>
      <c r="C37" s="32">
        <f>SUM(C25:C36)</f>
        <v>153869.68000000002</v>
      </c>
      <c r="D37" s="33">
        <f>SUM(D25:D36)</f>
        <v>-22927.991313999984</v>
      </c>
      <c r="E37" s="31">
        <f aca="true" t="shared" si="4" ref="E37:J37">SUM(E25:E36)</f>
        <v>23851.469999999998</v>
      </c>
      <c r="F37" s="31">
        <f t="shared" si="4"/>
        <v>24389.549999999996</v>
      </c>
      <c r="G37" s="33">
        <f t="shared" si="4"/>
        <v>-538.0800000000005</v>
      </c>
      <c r="H37" s="56">
        <f t="shared" si="4"/>
        <v>599904.2690099999</v>
      </c>
      <c r="I37" s="34">
        <f t="shared" si="1"/>
        <v>464936.60000000003</v>
      </c>
      <c r="J37" s="62">
        <f t="shared" si="4"/>
        <v>134967.66901</v>
      </c>
    </row>
    <row r="38" spans="1:13" ht="10.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0.5">
      <c r="A39" s="50" t="s">
        <v>23</v>
      </c>
      <c r="B39" s="5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0.5">
      <c r="A40" s="50" t="s">
        <v>24</v>
      </c>
      <c r="B40" s="51"/>
      <c r="C40" s="51"/>
      <c r="D40" s="51"/>
      <c r="E40" s="51"/>
      <c r="F40" s="6"/>
      <c r="G40" s="6"/>
      <c r="H40" s="6"/>
      <c r="I40" s="6"/>
      <c r="J40" s="6"/>
      <c r="K40" s="6"/>
      <c r="L40" s="6"/>
      <c r="M40" s="6"/>
    </row>
    <row r="41" spans="1:13" ht="10.5">
      <c r="A41" s="50"/>
      <c r="B41" s="51"/>
      <c r="C41" s="51"/>
      <c r="D41" s="51"/>
      <c r="E41" s="51"/>
      <c r="F41" s="6"/>
      <c r="G41" s="6"/>
      <c r="H41" s="6"/>
      <c r="I41" s="6"/>
      <c r="J41" s="6"/>
      <c r="K41" s="6"/>
      <c r="L41" s="6"/>
      <c r="M41" s="6"/>
    </row>
    <row r="42" spans="1:13" ht="10.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0.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5">
      <c r="A44" s="6"/>
      <c r="B44" s="6"/>
      <c r="C44" s="6"/>
      <c r="D44" s="6"/>
      <c r="E44" s="52" t="s">
        <v>29</v>
      </c>
      <c r="F44" s="6"/>
      <c r="G44" s="6"/>
      <c r="H44" s="6"/>
      <c r="I44" s="6"/>
      <c r="J44" s="6"/>
      <c r="K44" s="6"/>
      <c r="L44" s="6"/>
      <c r="M44" s="6"/>
    </row>
    <row r="45" spans="1:13" ht="10.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0.5">
      <c r="A46" s="53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0.5">
      <c r="A47" s="53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0.5">
      <c r="A48" s="1" t="s">
        <v>0</v>
      </c>
      <c r="B48" s="2"/>
      <c r="C48" s="3" t="s">
        <v>1</v>
      </c>
      <c r="D48" s="4"/>
      <c r="E48" s="5"/>
      <c r="F48" s="3" t="s">
        <v>2</v>
      </c>
      <c r="G48" s="4"/>
      <c r="H48" s="37"/>
      <c r="I48" s="38" t="s">
        <v>19</v>
      </c>
      <c r="J48" s="39"/>
      <c r="K48" s="6"/>
      <c r="L48" s="6"/>
      <c r="M48" s="6"/>
    </row>
    <row r="49" spans="1:13" ht="10.5">
      <c r="A49" s="7"/>
      <c r="B49" s="8" t="s">
        <v>3</v>
      </c>
      <c r="C49" s="9" t="s">
        <v>4</v>
      </c>
      <c r="D49" s="10" t="s">
        <v>5</v>
      </c>
      <c r="E49" s="8" t="s">
        <v>3</v>
      </c>
      <c r="F49" s="9" t="s">
        <v>4</v>
      </c>
      <c r="G49" s="10" t="s">
        <v>5</v>
      </c>
      <c r="H49" s="41" t="s">
        <v>3</v>
      </c>
      <c r="I49" s="42" t="s">
        <v>4</v>
      </c>
      <c r="J49" s="63" t="s">
        <v>5</v>
      </c>
      <c r="K49" s="6"/>
      <c r="L49" s="6"/>
      <c r="M49" s="6"/>
    </row>
    <row r="50" spans="1:13" ht="10.5">
      <c r="A50" s="11" t="s">
        <v>6</v>
      </c>
      <c r="B50" s="12">
        <v>11337.54</v>
      </c>
      <c r="C50" s="13">
        <v>8834.32</v>
      </c>
      <c r="D50" s="14">
        <v>2503.22</v>
      </c>
      <c r="E50" s="15">
        <v>1793.48</v>
      </c>
      <c r="F50" s="13">
        <v>1559.33</v>
      </c>
      <c r="G50" s="14">
        <v>234.15</v>
      </c>
      <c r="H50" s="12">
        <v>4578.4</v>
      </c>
      <c r="I50" s="13">
        <v>4583.67</v>
      </c>
      <c r="J50" s="15">
        <v>-5.270000000000437</v>
      </c>
      <c r="K50" s="6"/>
      <c r="L50" s="6"/>
      <c r="M50" s="6"/>
    </row>
    <row r="51" spans="1:13" ht="10.5">
      <c r="A51" s="16" t="s">
        <v>7</v>
      </c>
      <c r="B51" s="17">
        <v>9721.5</v>
      </c>
      <c r="C51" s="18">
        <v>8172.29</v>
      </c>
      <c r="D51" s="19">
        <v>1549.21</v>
      </c>
      <c r="E51" s="20">
        <v>5027.53</v>
      </c>
      <c r="F51" s="18">
        <v>4720.22</v>
      </c>
      <c r="G51" s="19">
        <v>307.31</v>
      </c>
      <c r="H51" s="20">
        <v>3516.7</v>
      </c>
      <c r="I51" s="18">
        <v>3577.47</v>
      </c>
      <c r="J51" s="20">
        <v>-60.76999999999953</v>
      </c>
      <c r="K51" s="6"/>
      <c r="L51" s="6"/>
      <c r="M51" s="6"/>
    </row>
    <row r="52" spans="1:13" ht="10.5">
      <c r="A52" s="16" t="s">
        <v>8</v>
      </c>
      <c r="B52" s="17">
        <v>15707.52</v>
      </c>
      <c r="C52" s="18">
        <v>9703.39</v>
      </c>
      <c r="D52" s="19">
        <v>6004.13</v>
      </c>
      <c r="E52" s="20">
        <v>2576.56</v>
      </c>
      <c r="F52" s="18">
        <v>1736.74</v>
      </c>
      <c r="G52" s="19">
        <v>839.8200000000006</v>
      </c>
      <c r="H52" s="20">
        <v>5007.15</v>
      </c>
      <c r="I52" s="18">
        <v>5179.83</v>
      </c>
      <c r="J52" s="20">
        <v>-172.67999999999847</v>
      </c>
      <c r="K52" s="6"/>
      <c r="L52" s="6"/>
      <c r="M52" s="6"/>
    </row>
    <row r="53" spans="1:13" ht="10.5">
      <c r="A53" s="16" t="s">
        <v>9</v>
      </c>
      <c r="B53" s="17">
        <v>22274.1</v>
      </c>
      <c r="C53" s="18">
        <v>12093.54</v>
      </c>
      <c r="D53" s="19">
        <v>10180.56</v>
      </c>
      <c r="E53" s="20">
        <v>5609.35</v>
      </c>
      <c r="F53" s="18">
        <v>1591.24</v>
      </c>
      <c r="G53" s="19">
        <v>4018.11</v>
      </c>
      <c r="H53" s="20">
        <v>5489.27</v>
      </c>
      <c r="I53" s="18">
        <v>5744.78</v>
      </c>
      <c r="J53" s="20">
        <v>-255.5099999999993</v>
      </c>
      <c r="K53" s="6"/>
      <c r="L53" s="6"/>
      <c r="M53" s="6"/>
    </row>
    <row r="54" spans="1:13" ht="10.5">
      <c r="A54" s="16" t="s">
        <v>10</v>
      </c>
      <c r="B54" s="17">
        <v>24717.52</v>
      </c>
      <c r="C54" s="18">
        <v>12395.53</v>
      </c>
      <c r="D54" s="21">
        <v>12321.99</v>
      </c>
      <c r="E54" s="20">
        <v>2589.79</v>
      </c>
      <c r="F54" s="18">
        <v>1645.7</v>
      </c>
      <c r="G54" s="19">
        <v>944.089999999999</v>
      </c>
      <c r="H54" s="20">
        <v>7311.32</v>
      </c>
      <c r="I54" s="18">
        <v>6265.18</v>
      </c>
      <c r="J54" s="20">
        <v>1046.14</v>
      </c>
      <c r="K54" s="6"/>
      <c r="L54" s="6"/>
      <c r="M54" s="6"/>
    </row>
    <row r="55" spans="1:13" ht="10.5">
      <c r="A55" s="16" t="s">
        <v>11</v>
      </c>
      <c r="B55" s="17">
        <v>24934.17</v>
      </c>
      <c r="C55" s="18">
        <v>18468.68</v>
      </c>
      <c r="D55" s="19">
        <v>6465.49</v>
      </c>
      <c r="E55" s="20">
        <v>3124.92</v>
      </c>
      <c r="F55" s="18">
        <v>1990.97</v>
      </c>
      <c r="G55" s="19">
        <v>1133.95</v>
      </c>
      <c r="H55" s="20">
        <v>11181.09</v>
      </c>
      <c r="I55" s="18">
        <v>6563.05</v>
      </c>
      <c r="J55" s="20">
        <v>4618.04</v>
      </c>
      <c r="K55" s="6"/>
      <c r="L55" s="6"/>
      <c r="M55" s="6"/>
    </row>
    <row r="56" spans="1:13" ht="10.5">
      <c r="A56" s="16" t="s">
        <v>12</v>
      </c>
      <c r="B56" s="17">
        <v>16645.05</v>
      </c>
      <c r="C56" s="18">
        <v>9759.49</v>
      </c>
      <c r="D56" s="19">
        <v>6885.56</v>
      </c>
      <c r="E56" s="20">
        <v>2541.04</v>
      </c>
      <c r="F56" s="18">
        <v>1134.73</v>
      </c>
      <c r="G56" s="19">
        <v>1406.31</v>
      </c>
      <c r="H56" s="20">
        <v>7688.44</v>
      </c>
      <c r="I56" s="18">
        <v>3214.67</v>
      </c>
      <c r="J56" s="20">
        <v>4473.77</v>
      </c>
      <c r="K56" s="6"/>
      <c r="L56" s="6"/>
      <c r="M56" s="6"/>
    </row>
    <row r="57" spans="1:13" ht="10.5">
      <c r="A57" s="16" t="s">
        <v>13</v>
      </c>
      <c r="B57" s="20">
        <v>20043</v>
      </c>
      <c r="C57" s="18">
        <v>12008.85</v>
      </c>
      <c r="D57" s="22">
        <v>8034.15</v>
      </c>
      <c r="E57" s="20">
        <v>2634.18</v>
      </c>
      <c r="F57" s="18">
        <v>1257.74</v>
      </c>
      <c r="G57" s="19">
        <v>1376.44</v>
      </c>
      <c r="H57" s="20">
        <v>6630.06</v>
      </c>
      <c r="I57" s="18">
        <v>4051.68</v>
      </c>
      <c r="J57" s="20">
        <v>2578.38</v>
      </c>
      <c r="K57" s="6"/>
      <c r="L57" s="6"/>
      <c r="M57" s="6"/>
    </row>
    <row r="58" spans="1:13" ht="10.5">
      <c r="A58" s="16" t="s">
        <v>14</v>
      </c>
      <c r="B58" s="20">
        <v>24330.37</v>
      </c>
      <c r="C58" s="18">
        <v>16358.86</v>
      </c>
      <c r="D58" s="22">
        <v>7971.51</v>
      </c>
      <c r="E58" s="20">
        <v>4432.44</v>
      </c>
      <c r="F58" s="18">
        <v>2411.05</v>
      </c>
      <c r="G58" s="22">
        <v>2021.39</v>
      </c>
      <c r="H58" s="20">
        <v>8191.79</v>
      </c>
      <c r="I58" s="18">
        <v>5457.78</v>
      </c>
      <c r="J58" s="20">
        <v>2734.01</v>
      </c>
      <c r="K58" s="6"/>
      <c r="L58" s="6"/>
      <c r="M58" s="6"/>
    </row>
    <row r="59" spans="1:13" ht="10.5">
      <c r="A59" s="16" t="s">
        <v>15</v>
      </c>
      <c r="B59" s="20">
        <v>27879.61</v>
      </c>
      <c r="C59" s="18">
        <v>16661.94</v>
      </c>
      <c r="D59" s="20">
        <v>11217.67</v>
      </c>
      <c r="E59" s="23">
        <v>5361.9</v>
      </c>
      <c r="F59" s="18">
        <v>2480.17</v>
      </c>
      <c r="G59" s="19">
        <v>2881.73</v>
      </c>
      <c r="H59" s="20">
        <v>8002.85</v>
      </c>
      <c r="I59" s="18">
        <v>5345.29</v>
      </c>
      <c r="J59" s="20">
        <v>2657.56</v>
      </c>
      <c r="K59" s="6"/>
      <c r="L59" s="6"/>
      <c r="M59" s="6"/>
    </row>
    <row r="60" spans="1:13" ht="10.5">
      <c r="A60" s="16" t="s">
        <v>16</v>
      </c>
      <c r="B60" s="20">
        <v>21557.07</v>
      </c>
      <c r="C60" s="18">
        <v>16851.17</v>
      </c>
      <c r="D60" s="20">
        <v>4705.9</v>
      </c>
      <c r="E60" s="23">
        <v>5220.39</v>
      </c>
      <c r="F60" s="18">
        <v>2372.88</v>
      </c>
      <c r="G60" s="22">
        <v>2847.51</v>
      </c>
      <c r="H60" s="20">
        <v>8428.19</v>
      </c>
      <c r="I60" s="18">
        <v>6161.12</v>
      </c>
      <c r="J60" s="20">
        <v>2267.07</v>
      </c>
      <c r="K60" s="6"/>
      <c r="L60" s="6"/>
      <c r="M60" s="6"/>
    </row>
    <row r="61" spans="1:13" ht="10.5">
      <c r="A61" s="24" t="s">
        <v>17</v>
      </c>
      <c r="B61" s="25">
        <v>24437.69</v>
      </c>
      <c r="C61" s="26">
        <v>20597.6</v>
      </c>
      <c r="D61" s="27">
        <v>3840.09</v>
      </c>
      <c r="E61" s="25">
        <v>5283.36</v>
      </c>
      <c r="F61" s="28">
        <v>2791.47</v>
      </c>
      <c r="G61" s="29">
        <v>2491.89</v>
      </c>
      <c r="H61" s="48">
        <v>9026.4</v>
      </c>
      <c r="I61" s="28">
        <v>7583.23</v>
      </c>
      <c r="J61" s="57">
        <v>1443.17</v>
      </c>
      <c r="K61" s="6"/>
      <c r="L61" s="6"/>
      <c r="M61" s="6"/>
    </row>
    <row r="62" spans="1:13" ht="10.5">
      <c r="A62" s="7" t="s">
        <v>18</v>
      </c>
      <c r="B62" s="31">
        <f aca="true" t="shared" si="5" ref="B62:G62">SUM(B50:B61)</f>
        <v>243585.14</v>
      </c>
      <c r="C62" s="32">
        <f t="shared" si="5"/>
        <v>161905.66</v>
      </c>
      <c r="D62" s="33">
        <f t="shared" si="5"/>
        <v>81679.48</v>
      </c>
      <c r="E62" s="31">
        <f t="shared" si="5"/>
        <v>46194.939999999995</v>
      </c>
      <c r="F62" s="32">
        <f t="shared" si="5"/>
        <v>25692.24</v>
      </c>
      <c r="G62" s="33">
        <f t="shared" si="5"/>
        <v>20502.699999999997</v>
      </c>
      <c r="H62" s="31">
        <f>SUM(H50:H61)</f>
        <v>85051.66</v>
      </c>
      <c r="I62" s="32">
        <f>SUM(I50:I61)</f>
        <v>63727.75</v>
      </c>
      <c r="J62" s="58">
        <f>SUM(J50:J61)</f>
        <v>21323.910000000003</v>
      </c>
      <c r="K62" s="6"/>
      <c r="L62" s="6"/>
      <c r="M62" s="6"/>
    </row>
    <row r="63" spans="1:13" ht="10.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6"/>
      <c r="L63" s="6"/>
      <c r="M63" s="6"/>
    </row>
    <row r="64" spans="1:10" ht="10.5">
      <c r="A64" s="1" t="s">
        <v>0</v>
      </c>
      <c r="B64" s="40"/>
      <c r="C64" s="38" t="s">
        <v>20</v>
      </c>
      <c r="D64" s="39"/>
      <c r="E64" s="37"/>
      <c r="F64" s="38" t="s">
        <v>21</v>
      </c>
      <c r="G64" s="39"/>
      <c r="H64" s="37"/>
      <c r="I64" s="38" t="s">
        <v>22</v>
      </c>
      <c r="J64" s="39"/>
    </row>
    <row r="65" spans="1:10" ht="10.5">
      <c r="A65" s="7"/>
      <c r="B65" s="41" t="s">
        <v>3</v>
      </c>
      <c r="C65" s="42" t="s">
        <v>4</v>
      </c>
      <c r="D65" s="43" t="s">
        <v>5</v>
      </c>
      <c r="E65" s="41" t="s">
        <v>3</v>
      </c>
      <c r="F65" s="42" t="s">
        <v>4</v>
      </c>
      <c r="G65" s="63" t="s">
        <v>5</v>
      </c>
      <c r="H65" s="41" t="s">
        <v>3</v>
      </c>
      <c r="I65" s="42" t="s">
        <v>4</v>
      </c>
      <c r="J65" s="43" t="s">
        <v>5</v>
      </c>
    </row>
    <row r="66" spans="1:10" ht="10.5">
      <c r="A66" s="11" t="s">
        <v>6</v>
      </c>
      <c r="B66" s="12">
        <v>10702.66</v>
      </c>
      <c r="C66" s="13">
        <v>9136.1</v>
      </c>
      <c r="D66" s="15">
        <v>1566.56</v>
      </c>
      <c r="E66" s="12">
        <v>2250.41</v>
      </c>
      <c r="F66" s="44">
        <v>2678.18</v>
      </c>
      <c r="G66" s="14">
        <v>-427.77</v>
      </c>
      <c r="H66" s="45">
        <f>B50+E50+H50+B66+E66</f>
        <v>30662.489999999998</v>
      </c>
      <c r="I66" s="45">
        <f>C50+F50+I50+C66+F66</f>
        <v>26791.6</v>
      </c>
      <c r="J66" s="59">
        <f>H66-I66</f>
        <v>3870.8899999999994</v>
      </c>
    </row>
    <row r="67" spans="1:10" ht="10.5">
      <c r="A67" s="16" t="s">
        <v>7</v>
      </c>
      <c r="B67" s="23">
        <v>9749.12</v>
      </c>
      <c r="C67" s="18">
        <v>9432.52</v>
      </c>
      <c r="D67" s="20">
        <v>316.6000000000022</v>
      </c>
      <c r="E67" s="23">
        <v>2249.12</v>
      </c>
      <c r="F67" s="44">
        <v>1679.99</v>
      </c>
      <c r="G67" s="19">
        <v>569.1299999999994</v>
      </c>
      <c r="H67" s="45">
        <f aca="true" t="shared" si="6" ref="H67:H78">B51+E51+H51+B67+E67</f>
        <v>30263.969999999998</v>
      </c>
      <c r="I67" s="45">
        <f aca="true" t="shared" si="7" ref="I67:I78">C51+F51+I51+C67+F67</f>
        <v>27582.49</v>
      </c>
      <c r="J67" s="60">
        <f>H67-I67</f>
        <v>2681.479999999996</v>
      </c>
    </row>
    <row r="68" spans="1:10" ht="10.5">
      <c r="A68" s="16" t="s">
        <v>8</v>
      </c>
      <c r="B68" s="23">
        <v>10288.1</v>
      </c>
      <c r="C68" s="18">
        <v>11210.78</v>
      </c>
      <c r="D68" s="20">
        <v>-922.6799999999985</v>
      </c>
      <c r="E68" s="23">
        <v>2387.93</v>
      </c>
      <c r="F68" s="44">
        <v>2189.26</v>
      </c>
      <c r="G68" s="19">
        <v>198.67</v>
      </c>
      <c r="H68" s="45">
        <f>B52+E52+H52+B68+E68</f>
        <v>35967.26</v>
      </c>
      <c r="I68" s="45">
        <f>C52+F52+I52+C68+F68</f>
        <v>30020</v>
      </c>
      <c r="J68" s="60">
        <f>H68-I68</f>
        <v>5947.260000000002</v>
      </c>
    </row>
    <row r="69" spans="1:10" ht="10.5">
      <c r="A69" s="16" t="s">
        <v>9</v>
      </c>
      <c r="B69" s="23">
        <v>9156.86</v>
      </c>
      <c r="C69" s="18">
        <v>15011.38</v>
      </c>
      <c r="D69" s="20">
        <v>-5854.52</v>
      </c>
      <c r="E69" s="23">
        <v>2366.14</v>
      </c>
      <c r="F69" s="44">
        <v>2385.56</v>
      </c>
      <c r="G69" s="19">
        <v>-19.420000000000073</v>
      </c>
      <c r="H69" s="45">
        <f t="shared" si="6"/>
        <v>44895.72</v>
      </c>
      <c r="I69" s="45">
        <f t="shared" si="7"/>
        <v>36826.5</v>
      </c>
      <c r="J69" s="60">
        <f aca="true" t="shared" si="8" ref="J69:J78">H69-I69</f>
        <v>8069.220000000001</v>
      </c>
    </row>
    <row r="70" spans="1:10" ht="10.5">
      <c r="A70" s="16" t="s">
        <v>10</v>
      </c>
      <c r="B70" s="20">
        <v>8087.73</v>
      </c>
      <c r="C70" s="18">
        <v>15486.11</v>
      </c>
      <c r="D70" s="22">
        <v>-7398.379999999993</v>
      </c>
      <c r="E70" s="23">
        <v>1693.85</v>
      </c>
      <c r="F70" s="44">
        <v>1970.15</v>
      </c>
      <c r="G70" s="19">
        <v>-276.3</v>
      </c>
      <c r="H70" s="45">
        <f t="shared" si="6"/>
        <v>44400.21</v>
      </c>
      <c r="I70" s="45">
        <f t="shared" si="7"/>
        <v>37762.670000000006</v>
      </c>
      <c r="J70" s="60">
        <f t="shared" si="8"/>
        <v>6637.539999999994</v>
      </c>
    </row>
    <row r="71" spans="1:10" ht="10.5">
      <c r="A71" s="16" t="s">
        <v>11</v>
      </c>
      <c r="B71" s="23">
        <v>13612.06</v>
      </c>
      <c r="C71" s="18">
        <v>12911.53</v>
      </c>
      <c r="D71" s="20">
        <v>700.5300000000025</v>
      </c>
      <c r="E71" s="23">
        <v>2339.08</v>
      </c>
      <c r="F71" s="44">
        <v>1753.73</v>
      </c>
      <c r="G71" s="19">
        <v>585.35</v>
      </c>
      <c r="H71" s="45">
        <f t="shared" si="6"/>
        <v>55191.31999999999</v>
      </c>
      <c r="I71" s="45">
        <f t="shared" si="7"/>
        <v>41687.96000000001</v>
      </c>
      <c r="J71" s="60">
        <f t="shared" si="8"/>
        <v>13503.359999999986</v>
      </c>
    </row>
    <row r="72" spans="1:10" ht="10.5">
      <c r="A72" s="16" t="s">
        <v>12</v>
      </c>
      <c r="B72" s="23">
        <v>8819.92</v>
      </c>
      <c r="C72" s="18">
        <v>10189.05</v>
      </c>
      <c r="D72" s="20">
        <v>-1369.13</v>
      </c>
      <c r="E72" s="23">
        <v>1517.37</v>
      </c>
      <c r="F72" s="44">
        <v>1849.82</v>
      </c>
      <c r="G72" s="20">
        <v>-332.45</v>
      </c>
      <c r="H72" s="45">
        <f t="shared" si="6"/>
        <v>37211.82</v>
      </c>
      <c r="I72" s="45">
        <f t="shared" si="7"/>
        <v>26147.76</v>
      </c>
      <c r="J72" s="60">
        <f t="shared" si="8"/>
        <v>11064.060000000001</v>
      </c>
    </row>
    <row r="73" spans="1:10" ht="10.5">
      <c r="A73" s="16" t="s">
        <v>13</v>
      </c>
      <c r="B73" s="20">
        <v>7094.22</v>
      </c>
      <c r="C73" s="18">
        <v>10552.49</v>
      </c>
      <c r="D73" s="22">
        <v>-3458.27</v>
      </c>
      <c r="E73" s="23">
        <v>965.42</v>
      </c>
      <c r="F73" s="44">
        <v>2005.68</v>
      </c>
      <c r="G73" s="22">
        <v>-1040.26</v>
      </c>
      <c r="H73" s="45">
        <f>B57+E57+H57+B73+E73</f>
        <v>37366.88</v>
      </c>
      <c r="I73" s="45">
        <f t="shared" si="7"/>
        <v>29876.440000000002</v>
      </c>
      <c r="J73" s="60">
        <f t="shared" si="8"/>
        <v>7490.439999999995</v>
      </c>
    </row>
    <row r="74" spans="1:10" ht="10.5">
      <c r="A74" s="16" t="s">
        <v>14</v>
      </c>
      <c r="B74" s="20">
        <v>9050.91</v>
      </c>
      <c r="C74" s="18">
        <v>11553.03</v>
      </c>
      <c r="D74" s="22">
        <v>-2502.12</v>
      </c>
      <c r="E74" s="23">
        <v>2627.07</v>
      </c>
      <c r="F74" s="44">
        <v>1682.25</v>
      </c>
      <c r="G74" s="22">
        <v>944.82</v>
      </c>
      <c r="H74" s="45">
        <f t="shared" si="6"/>
        <v>48632.579999999994</v>
      </c>
      <c r="I74" s="45">
        <f>C58+F58+I58+C74+F74</f>
        <v>37462.97</v>
      </c>
      <c r="J74" s="60">
        <f t="shared" si="8"/>
        <v>11169.609999999993</v>
      </c>
    </row>
    <row r="75" spans="1:10" ht="10.5">
      <c r="A75" s="16" t="s">
        <v>15</v>
      </c>
      <c r="B75" s="23">
        <v>10914.92</v>
      </c>
      <c r="C75" s="18">
        <v>10408.37</v>
      </c>
      <c r="D75" s="20">
        <v>506.5500000000011</v>
      </c>
      <c r="E75" s="23">
        <v>2080.49</v>
      </c>
      <c r="F75" s="44">
        <v>2118.85</v>
      </c>
      <c r="G75" s="20">
        <v>-38.35999999999967</v>
      </c>
      <c r="H75" s="45">
        <f t="shared" si="6"/>
        <v>54239.77</v>
      </c>
      <c r="I75" s="45">
        <f t="shared" si="7"/>
        <v>37014.62</v>
      </c>
      <c r="J75" s="60">
        <f t="shared" si="8"/>
        <v>17225.149999999994</v>
      </c>
    </row>
    <row r="76" spans="1:10" ht="10.5">
      <c r="A76" s="16" t="s">
        <v>16</v>
      </c>
      <c r="B76" s="23">
        <v>14739.8</v>
      </c>
      <c r="C76" s="18">
        <v>13312.49</v>
      </c>
      <c r="D76" s="20">
        <v>1427.31</v>
      </c>
      <c r="E76" s="23">
        <v>1383.03</v>
      </c>
      <c r="F76" s="44">
        <v>2012.07</v>
      </c>
      <c r="G76" s="20">
        <v>-629.04</v>
      </c>
      <c r="H76" s="45">
        <f t="shared" si="6"/>
        <v>51328.479999999996</v>
      </c>
      <c r="I76" s="45">
        <f t="shared" si="7"/>
        <v>40709.729999999996</v>
      </c>
      <c r="J76" s="60">
        <f t="shared" si="8"/>
        <v>10618.75</v>
      </c>
    </row>
    <row r="77" spans="1:10" ht="10.5">
      <c r="A77" s="24" t="s">
        <v>17</v>
      </c>
      <c r="B77" s="49">
        <v>10966.57</v>
      </c>
      <c r="C77" s="28">
        <v>11677.28</v>
      </c>
      <c r="D77" s="30">
        <v>-710.7099999999991</v>
      </c>
      <c r="E77" s="49">
        <v>1991.56</v>
      </c>
      <c r="F77" s="26">
        <v>2064.01</v>
      </c>
      <c r="G77" s="57">
        <v>-72.45000000000027</v>
      </c>
      <c r="H77" s="54">
        <f t="shared" si="6"/>
        <v>51705.579999999994</v>
      </c>
      <c r="I77" s="54">
        <f t="shared" si="7"/>
        <v>44713.590000000004</v>
      </c>
      <c r="J77" s="61">
        <f>H77-I77</f>
        <v>6991.989999999991</v>
      </c>
    </row>
    <row r="78" spans="1:10" ht="10.5">
      <c r="A78" s="7" t="s">
        <v>18</v>
      </c>
      <c r="B78" s="31">
        <f aca="true" t="shared" si="9" ref="B78:G78">SUM(B66:B77)</f>
        <v>123182.87</v>
      </c>
      <c r="C78" s="32">
        <f t="shared" si="9"/>
        <v>140881.13</v>
      </c>
      <c r="D78" s="33">
        <f t="shared" si="9"/>
        <v>-17698.259999999984</v>
      </c>
      <c r="E78" s="31">
        <f t="shared" si="9"/>
        <v>23851.469999999998</v>
      </c>
      <c r="F78" s="31">
        <f t="shared" si="9"/>
        <v>24389.549999999996</v>
      </c>
      <c r="G78" s="58">
        <f t="shared" si="9"/>
        <v>-538.0800000000005</v>
      </c>
      <c r="H78" s="56">
        <f t="shared" si="6"/>
        <v>521866.07999999996</v>
      </c>
      <c r="I78" s="56">
        <f t="shared" si="7"/>
        <v>416596.33</v>
      </c>
      <c r="J78" s="64">
        <f t="shared" si="8"/>
        <v>105269.74999999994</v>
      </c>
    </row>
    <row r="79" spans="1:13" ht="10.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10.5">
      <c r="A80" s="50" t="s">
        <v>25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10.5">
      <c r="A81" s="6" t="s">
        <v>26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</sheetData>
  <conditionalFormatting sqref="B9:C15 B50:C56">
    <cfRule type="cellIs" priority="1" dxfId="0" operator="lessThan" stopIfTrue="1">
      <formula>0</formula>
    </cfRule>
  </conditionalFormatting>
  <conditionalFormatting sqref="D9:G19 D50:G60">
    <cfRule type="cellIs" priority="2" dxfId="1" operator="lessThan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96" r:id="rId2"/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0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0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0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0.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0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Fredrik Pettersson</dc:creator>
  <cp:keywords/>
  <dc:description/>
  <cp:lastModifiedBy>fonfrepet</cp:lastModifiedBy>
  <cp:lastPrinted>2008-11-07T15:55:22Z</cp:lastPrinted>
  <dcterms:created xsi:type="dcterms:W3CDTF">2008-05-23T09:28:28Z</dcterms:created>
  <dcterms:modified xsi:type="dcterms:W3CDTF">2010-01-14T08:37:15Z</dcterms:modified>
  <cp:category/>
  <cp:version/>
  <cp:contentType/>
  <cp:contentStatus/>
</cp:coreProperties>
</file>