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45" windowWidth="14220" windowHeight="9690" activeTab="0"/>
  </bookViews>
  <sheets>
    <sheet name="NEW SAVINGS 2007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SAVINGS 2007'!#REF!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'NEW SAVINGS 2007'!$A$1:$M$81</definedName>
  </definedNames>
  <calcPr fullCalcOnLoad="1"/>
</workbook>
</file>

<file path=xl/sharedStrings.xml><?xml version="1.0" encoding="utf-8"?>
<sst xmlns="http://schemas.openxmlformats.org/spreadsheetml/2006/main" count="113" uniqueCount="31">
  <si>
    <t>sales</t>
  </si>
  <si>
    <t>redemptions</t>
  </si>
  <si>
    <t>net amount</t>
  </si>
  <si>
    <t>Bond funds</t>
  </si>
  <si>
    <t>Money market funds</t>
  </si>
  <si>
    <t>Other funds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</si>
  <si>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</si>
  <si>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</si>
  <si>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</si>
  <si>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</si>
  <si>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</si>
  <si>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</si>
  <si>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</si>
  <si>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</si>
  <si>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</si>
  <si>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</si>
  <si>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</si>
  <si>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</si>
  <si>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</si>
  <si>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</si>
  <si>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>Equity funds</t>
  </si>
  <si>
    <t>Balanced funds</t>
  </si>
  <si>
    <t>TOTALT</t>
  </si>
  <si>
    <t xml:space="preserve">This statistics, which have been produced by the Swedish investment Fund Association, show the flow in funds marketed by the members of the Association excl. flows </t>
  </si>
  <si>
    <t>via the Premium Pension system.</t>
  </si>
  <si>
    <t>Please note that there are two tables in this file.</t>
  </si>
  <si>
    <t>NEW SAVINGS 2007 (MSEK)</t>
  </si>
  <si>
    <t>This statistics, which have been produced by the Swedish Investment Fund Association, show the flow in funds marketed by the members of the Association.</t>
  </si>
  <si>
    <t>NEW SAVINGS EXCLUDING PPM 2007 (MSEK)</t>
  </si>
  <si>
    <t>December includes non-members´ funds that are part of the premium pension system.</t>
  </si>
  <si>
    <t>Please note that the figures for November have been revised.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</si>
</sst>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thin"/>
      <top style="hair"/>
      <bottom style="thin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9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152400</xdr:colOff>
      <xdr:row>4</xdr:row>
      <xdr:rowOff>76200</xdr:rowOff>
    </xdr:to>
    <xdr:pic>
      <xdr:nvPicPr>
        <xdr:cNvPr id="1" name="Picture 1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421875" style="2" customWidth="1"/>
    <col min="2" max="11" width="12.28125" style="2" customWidth="1"/>
    <col min="12" max="12" width="12.7109375" style="2" bestFit="1" customWidth="1"/>
    <col min="13" max="13" width="12.28125" style="2" customWidth="1"/>
    <col min="14" max="16384" width="9.140625" style="2" customWidth="1"/>
  </cols>
  <sheetData>
    <row r="1" ht="10.5">
      <c r="E1" s="2" t="s">
        <v>25</v>
      </c>
    </row>
    <row r="4" ht="15">
      <c r="E4" s="19" t="s">
        <v>26</v>
      </c>
    </row>
    <row r="5" ht="12" customHeight="1"/>
    <row r="6" ht="12" customHeight="1">
      <c r="A6" s="3"/>
    </row>
    <row r="7" spans="1:10" ht="15" customHeight="1">
      <c r="A7" s="13" t="s">
        <v>19</v>
      </c>
      <c r="B7" s="5"/>
      <c r="C7" s="6" t="s">
        <v>20</v>
      </c>
      <c r="D7" s="7"/>
      <c r="E7" s="8"/>
      <c r="F7" s="6" t="s">
        <v>21</v>
      </c>
      <c r="G7" s="7"/>
      <c r="H7" s="5"/>
      <c r="I7" s="31" t="s">
        <v>3</v>
      </c>
      <c r="J7" s="9"/>
    </row>
    <row r="8" spans="1:10" ht="12" customHeight="1">
      <c r="A8" s="14"/>
      <c r="B8" s="10" t="s">
        <v>0</v>
      </c>
      <c r="C8" s="11" t="s">
        <v>1</v>
      </c>
      <c r="D8" s="12" t="s">
        <v>2</v>
      </c>
      <c r="E8" s="10" t="s">
        <v>0</v>
      </c>
      <c r="F8" s="11" t="s">
        <v>1</v>
      </c>
      <c r="G8" s="12" t="s">
        <v>2</v>
      </c>
      <c r="H8" s="10" t="s">
        <v>0</v>
      </c>
      <c r="I8" s="11" t="s">
        <v>1</v>
      </c>
      <c r="J8" s="12" t="s">
        <v>2</v>
      </c>
    </row>
    <row r="9" spans="1:10" ht="12" customHeight="1">
      <c r="A9" s="15" t="s">
        <v>6</v>
      </c>
      <c r="B9" s="20">
        <v>24841.86</v>
      </c>
      <c r="C9" s="21">
        <v>19376.739999999998</v>
      </c>
      <c r="D9" s="53">
        <v>5465.120000000003</v>
      </c>
      <c r="E9" s="45">
        <v>4167.72</v>
      </c>
      <c r="F9" s="21">
        <v>2957.9900000000002</v>
      </c>
      <c r="G9" s="53">
        <v>1209.73</v>
      </c>
      <c r="H9" s="20">
        <v>2256.35</v>
      </c>
      <c r="I9" s="21">
        <v>3471.58</v>
      </c>
      <c r="J9" s="45">
        <v>-1215.23</v>
      </c>
    </row>
    <row r="10" spans="1:10" ht="12" customHeight="1">
      <c r="A10" s="16" t="s">
        <v>7</v>
      </c>
      <c r="B10" s="54">
        <v>28060.910000000003</v>
      </c>
      <c r="C10" s="24">
        <v>26165.530000000002</v>
      </c>
      <c r="D10" s="55">
        <v>1895.380000000001</v>
      </c>
      <c r="E10" s="23">
        <v>2911.2000000000003</v>
      </c>
      <c r="F10" s="24">
        <v>2369.43</v>
      </c>
      <c r="G10" s="55">
        <v>541.7700000000004</v>
      </c>
      <c r="H10" s="54">
        <v>2414.6600000000003</v>
      </c>
      <c r="I10" s="24">
        <v>4204.61</v>
      </c>
      <c r="J10" s="23">
        <v>-1789.9499999999994</v>
      </c>
    </row>
    <row r="11" spans="1:10" ht="12" customHeight="1">
      <c r="A11" s="16" t="s">
        <v>8</v>
      </c>
      <c r="B11" s="54">
        <v>26846.49</v>
      </c>
      <c r="C11" s="24">
        <v>33723.56</v>
      </c>
      <c r="D11" s="55">
        <v>-6877.069999999996</v>
      </c>
      <c r="E11" s="23">
        <v>3208.76</v>
      </c>
      <c r="F11" s="24">
        <v>3014.2299999999996</v>
      </c>
      <c r="G11" s="55">
        <v>194.53000000000065</v>
      </c>
      <c r="H11" s="54">
        <v>6124.34</v>
      </c>
      <c r="I11" s="24">
        <v>4135.42</v>
      </c>
      <c r="J11" s="23">
        <v>1988.92</v>
      </c>
    </row>
    <row r="12" spans="1:10" ht="12" customHeight="1">
      <c r="A12" s="16" t="s">
        <v>9</v>
      </c>
      <c r="B12" s="54">
        <v>27119.76</v>
      </c>
      <c r="C12" s="24">
        <v>23354.12</v>
      </c>
      <c r="D12" s="55">
        <v>3765.6399999999994</v>
      </c>
      <c r="E12" s="23">
        <v>5090.81</v>
      </c>
      <c r="F12" s="24">
        <v>2235.44</v>
      </c>
      <c r="G12" s="55">
        <v>2855.3700000000003</v>
      </c>
      <c r="H12" s="54">
        <v>2206.41</v>
      </c>
      <c r="I12" s="24">
        <v>3397.4999999999995</v>
      </c>
      <c r="J12" s="23">
        <v>-1191.0899999999997</v>
      </c>
    </row>
    <row r="13" spans="1:10" ht="12" customHeight="1">
      <c r="A13" s="16" t="s">
        <v>10</v>
      </c>
      <c r="B13" s="54">
        <v>28718.93</v>
      </c>
      <c r="C13" s="24">
        <v>26677.379999999994</v>
      </c>
      <c r="D13" s="56">
        <v>2041.5500000000065</v>
      </c>
      <c r="E13" s="23">
        <v>3654.7699999999995</v>
      </c>
      <c r="F13" s="24">
        <v>2606.77</v>
      </c>
      <c r="G13" s="55">
        <v>1047.9999999999995</v>
      </c>
      <c r="H13" s="54">
        <v>3621.75</v>
      </c>
      <c r="I13" s="24">
        <v>3042.1699999999996</v>
      </c>
      <c r="J13" s="23">
        <v>579.5800000000004</v>
      </c>
    </row>
    <row r="14" spans="1:10" ht="12" customHeight="1">
      <c r="A14" s="16" t="s">
        <v>11</v>
      </c>
      <c r="B14" s="54">
        <v>25790.41</v>
      </c>
      <c r="C14" s="24">
        <v>23401.62</v>
      </c>
      <c r="D14" s="55">
        <v>2388.790000000001</v>
      </c>
      <c r="E14" s="23">
        <v>2719.81</v>
      </c>
      <c r="F14" s="24">
        <v>2416.88</v>
      </c>
      <c r="G14" s="55">
        <v>302.92999999999984</v>
      </c>
      <c r="H14" s="54">
        <v>3053.9399999999996</v>
      </c>
      <c r="I14" s="24">
        <v>4055.79</v>
      </c>
      <c r="J14" s="23">
        <v>-1001.8500000000004</v>
      </c>
    </row>
    <row r="15" spans="1:10" ht="12" customHeight="1">
      <c r="A15" s="16" t="s">
        <v>12</v>
      </c>
      <c r="B15" s="54">
        <v>19835.350000000002</v>
      </c>
      <c r="C15" s="24">
        <v>19316.369999999995</v>
      </c>
      <c r="D15" s="55">
        <v>518.9800000000068</v>
      </c>
      <c r="E15" s="23">
        <v>1784.1499999999999</v>
      </c>
      <c r="F15" s="24">
        <v>1688.36</v>
      </c>
      <c r="G15" s="55">
        <v>95.78999999999996</v>
      </c>
      <c r="H15" s="54">
        <v>1916.98</v>
      </c>
      <c r="I15" s="24">
        <v>2336.48</v>
      </c>
      <c r="J15" s="23">
        <v>-419.5</v>
      </c>
    </row>
    <row r="16" spans="1:10" ht="12" customHeight="1">
      <c r="A16" s="16" t="s">
        <v>13</v>
      </c>
      <c r="B16" s="23">
        <v>18547.36</v>
      </c>
      <c r="C16" s="24">
        <v>33015.17</v>
      </c>
      <c r="D16" s="22">
        <v>-14467.809999999998</v>
      </c>
      <c r="E16" s="23">
        <v>1686.1499999999999</v>
      </c>
      <c r="F16" s="24">
        <v>2274.1</v>
      </c>
      <c r="G16" s="55">
        <v>-587.95</v>
      </c>
      <c r="H16" s="54">
        <v>5359.3</v>
      </c>
      <c r="I16" s="24">
        <v>5103.02</v>
      </c>
      <c r="J16" s="23">
        <v>256.27999999999975</v>
      </c>
    </row>
    <row r="17" spans="1:10" ht="12" customHeight="1">
      <c r="A17" s="16" t="s">
        <v>14</v>
      </c>
      <c r="B17" s="23">
        <v>19936.510000000002</v>
      </c>
      <c r="C17" s="24">
        <v>21742.330000000005</v>
      </c>
      <c r="D17" s="22">
        <v>-1805.8200000000033</v>
      </c>
      <c r="E17" s="23">
        <v>2663.57</v>
      </c>
      <c r="F17" s="24">
        <v>2296.8700000000003</v>
      </c>
      <c r="G17" s="22">
        <v>366.6999999999998</v>
      </c>
      <c r="H17" s="23">
        <v>2678.7200000000003</v>
      </c>
      <c r="I17" s="24">
        <v>3917.71</v>
      </c>
      <c r="J17" s="23">
        <v>-1238.9899999999998</v>
      </c>
    </row>
    <row r="18" spans="1:10" ht="12" customHeight="1">
      <c r="A18" s="16" t="s">
        <v>15</v>
      </c>
      <c r="B18" s="23">
        <v>40023.01</v>
      </c>
      <c r="C18" s="24">
        <v>32620.750000000004</v>
      </c>
      <c r="D18" s="23">
        <v>7402.259999999998</v>
      </c>
      <c r="E18" s="46">
        <v>2340.0699999999997</v>
      </c>
      <c r="F18" s="24">
        <v>2784.51</v>
      </c>
      <c r="G18" s="23">
        <v>-444.4400000000005</v>
      </c>
      <c r="H18" s="46">
        <v>2863.31</v>
      </c>
      <c r="I18" s="24">
        <v>4057.49</v>
      </c>
      <c r="J18" s="23">
        <v>-1194.1799999999998</v>
      </c>
    </row>
    <row r="19" spans="1:10" ht="12" customHeight="1">
      <c r="A19" s="16" t="s">
        <v>16</v>
      </c>
      <c r="B19" s="23">
        <v>21975.279999999995</v>
      </c>
      <c r="C19" s="24">
        <v>38035.29</v>
      </c>
      <c r="D19" s="23">
        <v>-16060.010000000006</v>
      </c>
      <c r="E19" s="46">
        <v>5191.66</v>
      </c>
      <c r="F19" s="24">
        <v>3525.26</v>
      </c>
      <c r="G19" s="23">
        <v>1666.3999999999996</v>
      </c>
      <c r="H19" s="46">
        <v>5592.76</v>
      </c>
      <c r="I19" s="24">
        <v>4063.57</v>
      </c>
      <c r="J19" s="23">
        <v>1529.19</v>
      </c>
    </row>
    <row r="20" spans="1:10" ht="12" customHeight="1">
      <c r="A20" s="17" t="s">
        <v>17</v>
      </c>
      <c r="B20" s="52">
        <v>46024.850000000006</v>
      </c>
      <c r="C20" s="48">
        <v>24944.170000000006</v>
      </c>
      <c r="D20" s="57">
        <v>21080.68</v>
      </c>
      <c r="E20" s="52">
        <v>5946.320000000001</v>
      </c>
      <c r="F20" s="25">
        <v>2653.2</v>
      </c>
      <c r="G20" s="58">
        <v>3293.120000000001</v>
      </c>
      <c r="H20" s="52">
        <v>3387.19</v>
      </c>
      <c r="I20" s="49">
        <v>3868.9399999999996</v>
      </c>
      <c r="J20" s="49">
        <v>-481.74999999999955</v>
      </c>
    </row>
    <row r="21" spans="1:10" ht="14.25" customHeight="1">
      <c r="A21" s="14" t="s">
        <v>18</v>
      </c>
      <c r="B21" s="26">
        <f aca="true" t="shared" si="0" ref="B21:J21">SUM(B9:B20)</f>
        <v>327720.72</v>
      </c>
      <c r="C21" s="27">
        <f t="shared" si="0"/>
        <v>322373.02999999997</v>
      </c>
      <c r="D21" s="28">
        <f t="shared" si="0"/>
        <v>5347.690000000013</v>
      </c>
      <c r="E21" s="26">
        <f t="shared" si="0"/>
        <v>41364.990000000005</v>
      </c>
      <c r="F21" s="27">
        <f t="shared" si="0"/>
        <v>30823.040000000005</v>
      </c>
      <c r="G21" s="28">
        <f t="shared" si="0"/>
        <v>10541.95</v>
      </c>
      <c r="H21" s="26">
        <f t="shared" si="0"/>
        <v>41475.71000000001</v>
      </c>
      <c r="I21" s="26">
        <f t="shared" si="0"/>
        <v>45654.28</v>
      </c>
      <c r="J21" s="51">
        <f t="shared" si="0"/>
        <v>-4178.569999999998</v>
      </c>
    </row>
    <row r="22" spans="1:10" ht="12" customHeight="1">
      <c r="A22" s="4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" customHeight="1">
      <c r="A23" s="13" t="s">
        <v>19</v>
      </c>
      <c r="B23" s="33"/>
      <c r="C23" s="31" t="s">
        <v>4</v>
      </c>
      <c r="D23" s="32"/>
      <c r="E23" s="30"/>
      <c r="F23" s="31" t="s">
        <v>5</v>
      </c>
      <c r="G23" s="32"/>
      <c r="H23" s="30"/>
      <c r="I23" s="31" t="s">
        <v>22</v>
      </c>
      <c r="J23" s="34"/>
    </row>
    <row r="24" spans="1:10" ht="12" customHeight="1">
      <c r="A24" s="14"/>
      <c r="B24" s="35" t="s">
        <v>0</v>
      </c>
      <c r="C24" s="36" t="s">
        <v>1</v>
      </c>
      <c r="D24" s="37" t="s">
        <v>2</v>
      </c>
      <c r="E24" s="35" t="s">
        <v>0</v>
      </c>
      <c r="F24" s="36" t="s">
        <v>1</v>
      </c>
      <c r="G24" s="37" t="s">
        <v>2</v>
      </c>
      <c r="H24" s="35" t="s">
        <v>0</v>
      </c>
      <c r="I24" s="36" t="s">
        <v>1</v>
      </c>
      <c r="J24" s="37" t="s">
        <v>2</v>
      </c>
    </row>
    <row r="25" spans="1:10" ht="12" customHeight="1">
      <c r="A25" s="15" t="s">
        <v>6</v>
      </c>
      <c r="B25" s="20">
        <v>8164.2699999999995</v>
      </c>
      <c r="C25" s="21">
        <v>14537.37</v>
      </c>
      <c r="D25" s="45">
        <v>-6373.100000000001</v>
      </c>
      <c r="E25" s="20">
        <v>2236.44</v>
      </c>
      <c r="F25" s="44">
        <v>1440.61</v>
      </c>
      <c r="G25" s="53">
        <v>795.8300000000002</v>
      </c>
      <c r="H25" s="38">
        <f>B9+E9+H9+B25+E25</f>
        <v>41666.64</v>
      </c>
      <c r="I25" s="39">
        <f>C9+F9+I9+C25+F25</f>
        <v>41784.29</v>
      </c>
      <c r="J25" s="40">
        <f>H25-I25</f>
        <v>-117.65000000000146</v>
      </c>
    </row>
    <row r="26" spans="1:10" ht="12" customHeight="1">
      <c r="A26" s="16" t="s">
        <v>7</v>
      </c>
      <c r="B26" s="46">
        <v>11315.890000000001</v>
      </c>
      <c r="C26" s="24">
        <v>10310.92</v>
      </c>
      <c r="D26" s="23">
        <v>1004.9700000000012</v>
      </c>
      <c r="E26" s="46">
        <v>3087.51</v>
      </c>
      <c r="F26" s="44">
        <v>1292.1000000000001</v>
      </c>
      <c r="G26" s="55">
        <v>1795.41</v>
      </c>
      <c r="H26" s="59">
        <f aca="true" t="shared" si="1" ref="H26:H36">B10+E10+H10+B26+E26</f>
        <v>47790.170000000006</v>
      </c>
      <c r="I26" s="39">
        <f aca="true" t="shared" si="2" ref="I26:I36">C10+F10+I10+C26+F26</f>
        <v>44342.590000000004</v>
      </c>
      <c r="J26" s="42">
        <f>H26-I26</f>
        <v>3447.5800000000017</v>
      </c>
    </row>
    <row r="27" spans="1:10" ht="12" customHeight="1">
      <c r="A27" s="16" t="s">
        <v>8</v>
      </c>
      <c r="B27" s="46">
        <v>18859.75</v>
      </c>
      <c r="C27" s="24">
        <v>20588.900000000005</v>
      </c>
      <c r="D27" s="23">
        <v>-1729.150000000005</v>
      </c>
      <c r="E27" s="46">
        <v>3624.83</v>
      </c>
      <c r="F27" s="44">
        <v>1470.12</v>
      </c>
      <c r="G27" s="55">
        <v>2154.71</v>
      </c>
      <c r="H27" s="59">
        <f t="shared" si="1"/>
        <v>58664.17</v>
      </c>
      <c r="I27" s="39">
        <f t="shared" si="2"/>
        <v>62932.23</v>
      </c>
      <c r="J27" s="42">
        <f aca="true" t="shared" si="3" ref="J27:J36">H27-I27</f>
        <v>-4268.060000000005</v>
      </c>
    </row>
    <row r="28" spans="1:10" ht="12" customHeight="1">
      <c r="A28" s="16" t="s">
        <v>9</v>
      </c>
      <c r="B28" s="46">
        <v>7437.52</v>
      </c>
      <c r="C28" s="24">
        <v>11955.970000000001</v>
      </c>
      <c r="D28" s="23">
        <v>-4518.450000000001</v>
      </c>
      <c r="E28" s="46">
        <v>2889.78</v>
      </c>
      <c r="F28" s="44">
        <v>1817.7</v>
      </c>
      <c r="G28" s="55">
        <v>1072.0800000000002</v>
      </c>
      <c r="H28" s="59">
        <f t="shared" si="1"/>
        <v>44744.28</v>
      </c>
      <c r="I28" s="39">
        <f t="shared" si="2"/>
        <v>42760.729999999996</v>
      </c>
      <c r="J28" s="42">
        <f t="shared" si="3"/>
        <v>1983.550000000003</v>
      </c>
    </row>
    <row r="29" spans="1:10" ht="12" customHeight="1">
      <c r="A29" s="16" t="s">
        <v>10</v>
      </c>
      <c r="B29" s="23">
        <v>11855.850000000002</v>
      </c>
      <c r="C29" s="24">
        <v>10788.22</v>
      </c>
      <c r="D29" s="22">
        <v>1067.6300000000028</v>
      </c>
      <c r="E29" s="46">
        <v>5116.9800000000005</v>
      </c>
      <c r="F29" s="44">
        <v>1837.5800000000002</v>
      </c>
      <c r="G29" s="55">
        <v>3279.4000000000005</v>
      </c>
      <c r="H29" s="59">
        <f t="shared" si="1"/>
        <v>52968.280000000006</v>
      </c>
      <c r="I29" s="39">
        <f t="shared" si="2"/>
        <v>44952.119999999995</v>
      </c>
      <c r="J29" s="42">
        <f t="shared" si="3"/>
        <v>8016.160000000011</v>
      </c>
    </row>
    <row r="30" spans="1:10" ht="12" customHeight="1">
      <c r="A30" s="16" t="s">
        <v>11</v>
      </c>
      <c r="B30" s="46">
        <v>11413.039999999999</v>
      </c>
      <c r="C30" s="24">
        <v>9967.36</v>
      </c>
      <c r="D30" s="23">
        <v>1445.6799999999985</v>
      </c>
      <c r="E30" s="46">
        <v>3427.18</v>
      </c>
      <c r="F30" s="44">
        <v>1281.08</v>
      </c>
      <c r="G30" s="55">
        <v>2146.1</v>
      </c>
      <c r="H30" s="59">
        <f t="shared" si="1"/>
        <v>46404.38</v>
      </c>
      <c r="I30" s="39">
        <f t="shared" si="2"/>
        <v>41122.73</v>
      </c>
      <c r="J30" s="42">
        <f t="shared" si="3"/>
        <v>5281.649999999994</v>
      </c>
    </row>
    <row r="31" spans="1:10" ht="12" customHeight="1">
      <c r="A31" s="16" t="s">
        <v>12</v>
      </c>
      <c r="B31" s="46">
        <v>9762.489999999998</v>
      </c>
      <c r="C31" s="24">
        <v>7333.32</v>
      </c>
      <c r="D31" s="23">
        <v>2429.1699999999983</v>
      </c>
      <c r="E31" s="46">
        <v>2943.1</v>
      </c>
      <c r="F31" s="44">
        <v>1172.49</v>
      </c>
      <c r="G31" s="23">
        <v>1770.61</v>
      </c>
      <c r="H31" s="59">
        <f t="shared" si="1"/>
        <v>36242.07</v>
      </c>
      <c r="I31" s="39">
        <f t="shared" si="2"/>
        <v>31847.019999999997</v>
      </c>
      <c r="J31" s="42">
        <f t="shared" si="3"/>
        <v>4395.050000000003</v>
      </c>
    </row>
    <row r="32" spans="1:10" ht="12" customHeight="1">
      <c r="A32" s="16" t="s">
        <v>13</v>
      </c>
      <c r="B32" s="23">
        <v>18250.83</v>
      </c>
      <c r="C32" s="24">
        <v>9624.310000000001</v>
      </c>
      <c r="D32" s="22">
        <v>8626.52</v>
      </c>
      <c r="E32" s="46">
        <v>1320.61</v>
      </c>
      <c r="F32" s="44">
        <v>2154.7799999999997</v>
      </c>
      <c r="G32" s="22">
        <v>-834.1699999999998</v>
      </c>
      <c r="H32" s="59">
        <f t="shared" si="1"/>
        <v>45164.25</v>
      </c>
      <c r="I32" s="39">
        <f t="shared" si="2"/>
        <v>52171.37999999999</v>
      </c>
      <c r="J32" s="42">
        <f t="shared" si="3"/>
        <v>-7007.12999999999</v>
      </c>
    </row>
    <row r="33" spans="1:10" ht="12" customHeight="1">
      <c r="A33" s="16" t="s">
        <v>14</v>
      </c>
      <c r="B33" s="23">
        <v>11105.840000000002</v>
      </c>
      <c r="C33" s="24">
        <v>11923.750000000002</v>
      </c>
      <c r="D33" s="22">
        <v>-817.9099999999999</v>
      </c>
      <c r="E33" s="46">
        <v>930.9599999999999</v>
      </c>
      <c r="F33" s="44">
        <v>1369.6799999999998</v>
      </c>
      <c r="G33" s="22">
        <v>-438.7199999999999</v>
      </c>
      <c r="H33" s="59">
        <f t="shared" si="1"/>
        <v>37315.600000000006</v>
      </c>
      <c r="I33" s="39">
        <f t="shared" si="2"/>
        <v>41250.340000000004</v>
      </c>
      <c r="J33" s="42">
        <f t="shared" si="3"/>
        <v>-3934.739999999998</v>
      </c>
    </row>
    <row r="34" spans="1:10" ht="12" customHeight="1">
      <c r="A34" s="16" t="s">
        <v>15</v>
      </c>
      <c r="B34" s="46">
        <v>11264.430000000002</v>
      </c>
      <c r="C34" s="24">
        <v>13607.16</v>
      </c>
      <c r="D34" s="23">
        <v>-2342.7299999999977</v>
      </c>
      <c r="E34" s="46">
        <v>1351.51</v>
      </c>
      <c r="F34" s="44">
        <v>1326.69</v>
      </c>
      <c r="G34" s="23">
        <v>24.819999999999936</v>
      </c>
      <c r="H34" s="59">
        <f t="shared" si="1"/>
        <v>57842.33</v>
      </c>
      <c r="I34" s="39">
        <f t="shared" si="2"/>
        <v>54396.600000000006</v>
      </c>
      <c r="J34" s="42">
        <f t="shared" si="3"/>
        <v>3445.729999999996</v>
      </c>
    </row>
    <row r="35" spans="1:10" ht="12" customHeight="1">
      <c r="A35" s="16" t="s">
        <v>16</v>
      </c>
      <c r="B35" s="46">
        <v>18112.98</v>
      </c>
      <c r="C35" s="24">
        <v>9687.85</v>
      </c>
      <c r="D35" s="23">
        <v>8425.13</v>
      </c>
      <c r="E35" s="46">
        <v>3672.9199999999996</v>
      </c>
      <c r="F35" s="44">
        <v>4028.5999999999995</v>
      </c>
      <c r="G35" s="23">
        <v>-355.67999999999984</v>
      </c>
      <c r="H35" s="59">
        <f t="shared" si="1"/>
        <v>54545.59999999999</v>
      </c>
      <c r="I35" s="39">
        <f t="shared" si="2"/>
        <v>59340.57</v>
      </c>
      <c r="J35" s="42">
        <f t="shared" si="3"/>
        <v>-4794.970000000008</v>
      </c>
    </row>
    <row r="36" spans="1:10" ht="12" customHeight="1">
      <c r="A36" s="17" t="s">
        <v>17</v>
      </c>
      <c r="B36" s="47">
        <v>13032.659999999998</v>
      </c>
      <c r="C36" s="25">
        <v>15764.439999999997</v>
      </c>
      <c r="D36" s="49">
        <v>-2731.779999999999</v>
      </c>
      <c r="E36" s="47">
        <v>1853.2199999999998</v>
      </c>
      <c r="F36" s="48">
        <v>2914.87</v>
      </c>
      <c r="G36" s="49">
        <v>-1061.65</v>
      </c>
      <c r="H36" s="60">
        <f t="shared" si="1"/>
        <v>70244.24</v>
      </c>
      <c r="I36" s="61">
        <f t="shared" si="2"/>
        <v>50145.62</v>
      </c>
      <c r="J36" s="50">
        <f t="shared" si="3"/>
        <v>20098.620000000003</v>
      </c>
    </row>
    <row r="37" spans="1:10" ht="12" customHeight="1">
      <c r="A37" s="14" t="s">
        <v>18</v>
      </c>
      <c r="B37" s="26">
        <f>SUM(B25:B36)</f>
        <v>150575.55000000002</v>
      </c>
      <c r="C37" s="27">
        <f>SUM(C25:C36)</f>
        <v>146089.57</v>
      </c>
      <c r="D37" s="28">
        <f>SUM(D25:D36)</f>
        <v>4485.979999999996</v>
      </c>
      <c r="E37" s="26">
        <f>SUM(E25:E36)</f>
        <v>32455.039999999997</v>
      </c>
      <c r="F37" s="26">
        <f>SUM(F25:F36)</f>
        <v>22106.3</v>
      </c>
      <c r="G37" s="28">
        <f>SUM(G25:G36)</f>
        <v>10348.740000000002</v>
      </c>
      <c r="H37" s="62">
        <f>SUM(H25:H36)</f>
        <v>593592.01</v>
      </c>
      <c r="I37" s="63">
        <f>SUM(I25:I36)</f>
        <v>567046.2200000001</v>
      </c>
      <c r="J37" s="26">
        <f>SUM(J25:J36)</f>
        <v>26545.790000000008</v>
      </c>
    </row>
    <row r="38" ht="12" customHeight="1">
      <c r="A38" s="2" t="s">
        <v>30</v>
      </c>
    </row>
    <row r="39" spans="1:2" ht="12" customHeight="1">
      <c r="A39" s="18" t="s">
        <v>27</v>
      </c>
      <c r="B39" s="1"/>
    </row>
    <row r="40" spans="1:5" ht="12" customHeight="1">
      <c r="A40" s="18" t="s">
        <v>29</v>
      </c>
      <c r="B40" s="1"/>
      <c r="C40" s="1"/>
      <c r="D40" s="1"/>
      <c r="E40" s="1"/>
    </row>
    <row r="41" spans="1:5" ht="12" customHeight="1">
      <c r="A41" s="18"/>
      <c r="B41" s="1"/>
      <c r="C41" s="1"/>
      <c r="D41" s="1"/>
      <c r="E41" s="1"/>
    </row>
    <row r="42" ht="12" customHeight="1"/>
    <row r="43" ht="12" customHeight="1"/>
    <row r="44" ht="15">
      <c r="E44" s="19" t="s">
        <v>28</v>
      </c>
    </row>
    <row r="45" ht="11.25" customHeight="1"/>
    <row r="46" ht="11.25" customHeight="1">
      <c r="A46" s="3"/>
    </row>
    <row r="47" ht="11.25" customHeight="1">
      <c r="A47" s="3"/>
    </row>
    <row r="48" spans="1:10" ht="11.25" customHeight="1">
      <c r="A48" s="13" t="s">
        <v>19</v>
      </c>
      <c r="B48" s="5"/>
      <c r="C48" s="6" t="s">
        <v>20</v>
      </c>
      <c r="D48" s="7"/>
      <c r="E48" s="8"/>
      <c r="F48" s="6" t="s">
        <v>21</v>
      </c>
      <c r="G48" s="7"/>
      <c r="H48" s="5"/>
      <c r="I48" s="31" t="s">
        <v>3</v>
      </c>
      <c r="J48" s="9"/>
    </row>
    <row r="49" spans="1:10" ht="11.25" customHeight="1">
      <c r="A49" s="14"/>
      <c r="B49" s="10" t="s">
        <v>0</v>
      </c>
      <c r="C49" s="11" t="s">
        <v>1</v>
      </c>
      <c r="D49" s="12" t="s">
        <v>2</v>
      </c>
      <c r="E49" s="10" t="s">
        <v>0</v>
      </c>
      <c r="F49" s="11" t="s">
        <v>1</v>
      </c>
      <c r="G49" s="12" t="s">
        <v>2</v>
      </c>
      <c r="H49" s="10" t="s">
        <v>0</v>
      </c>
      <c r="I49" s="11" t="s">
        <v>1</v>
      </c>
      <c r="J49" s="12" t="s">
        <v>2</v>
      </c>
    </row>
    <row r="50" spans="1:10" ht="11.25" customHeight="1">
      <c r="A50" s="15" t="s">
        <v>6</v>
      </c>
      <c r="B50" s="20">
        <v>23136.14</v>
      </c>
      <c r="C50" s="21">
        <v>17995.339999999997</v>
      </c>
      <c r="D50" s="53">
        <v>5140.800000000003</v>
      </c>
      <c r="E50" s="45">
        <v>4054.6600000000008</v>
      </c>
      <c r="F50" s="21">
        <v>2739.55</v>
      </c>
      <c r="G50" s="53">
        <v>1315.1100000000006</v>
      </c>
      <c r="H50" s="20">
        <v>2221.35</v>
      </c>
      <c r="I50" s="21">
        <v>3309.17</v>
      </c>
      <c r="J50" s="45">
        <v>-1087.8200000000002</v>
      </c>
    </row>
    <row r="51" spans="1:10" ht="11.25" customHeight="1">
      <c r="A51" s="16" t="s">
        <v>7</v>
      </c>
      <c r="B51" s="54">
        <v>26094.570000000003</v>
      </c>
      <c r="C51" s="24">
        <v>24452.79</v>
      </c>
      <c r="D51" s="55">
        <v>1641.7800000000025</v>
      </c>
      <c r="E51" s="23">
        <v>2798.9500000000003</v>
      </c>
      <c r="F51" s="24">
        <v>2175.94</v>
      </c>
      <c r="G51" s="55">
        <v>623.0100000000002</v>
      </c>
      <c r="H51" s="54">
        <v>2406.6600000000003</v>
      </c>
      <c r="I51" s="24">
        <v>4129.09</v>
      </c>
      <c r="J51" s="23">
        <v>-1722.4299999999998</v>
      </c>
    </row>
    <row r="52" spans="1:10" ht="11.25" customHeight="1">
      <c r="A52" s="16" t="s">
        <v>8</v>
      </c>
      <c r="B52" s="54">
        <v>25069.480000000003</v>
      </c>
      <c r="C52" s="24">
        <v>30684.679999999997</v>
      </c>
      <c r="D52" s="55">
        <v>-5615.199999999993</v>
      </c>
      <c r="E52" s="23">
        <v>2880.84</v>
      </c>
      <c r="F52" s="24">
        <v>2929.51</v>
      </c>
      <c r="G52" s="55">
        <v>-48.67000000000007</v>
      </c>
      <c r="H52" s="54">
        <v>5610.99</v>
      </c>
      <c r="I52" s="24">
        <v>3939.27</v>
      </c>
      <c r="J52" s="23">
        <v>1671.7199999999998</v>
      </c>
    </row>
    <row r="53" spans="1:10" ht="11.25" customHeight="1">
      <c r="A53" s="16" t="s">
        <v>9</v>
      </c>
      <c r="B53" s="54">
        <v>24412.43</v>
      </c>
      <c r="C53" s="24">
        <v>21402.019999999997</v>
      </c>
      <c r="D53" s="55">
        <v>3010.4100000000035</v>
      </c>
      <c r="E53" s="23">
        <v>4843.290000000001</v>
      </c>
      <c r="F53" s="24">
        <v>2024.6799999999998</v>
      </c>
      <c r="G53" s="55">
        <v>2818.610000000001</v>
      </c>
      <c r="H53" s="54">
        <v>2197.37</v>
      </c>
      <c r="I53" s="24">
        <v>3221.6699999999996</v>
      </c>
      <c r="J53" s="23">
        <v>-1024.2999999999997</v>
      </c>
    </row>
    <row r="54" spans="1:10" ht="11.25" customHeight="1">
      <c r="A54" s="16" t="s">
        <v>10</v>
      </c>
      <c r="B54" s="54">
        <v>26359.63</v>
      </c>
      <c r="C54" s="24">
        <v>25161.359999999993</v>
      </c>
      <c r="D54" s="56">
        <v>1198.2700000000077</v>
      </c>
      <c r="E54" s="23">
        <v>3359.3599999999997</v>
      </c>
      <c r="F54" s="24">
        <v>2454.23</v>
      </c>
      <c r="G54" s="55">
        <v>905.1299999999997</v>
      </c>
      <c r="H54" s="54">
        <v>3585.71</v>
      </c>
      <c r="I54" s="24">
        <v>2977.2599999999998</v>
      </c>
      <c r="J54" s="23">
        <v>608.4500000000003</v>
      </c>
    </row>
    <row r="55" spans="1:10" ht="11.25" customHeight="1">
      <c r="A55" s="16" t="s">
        <v>11</v>
      </c>
      <c r="B55" s="54">
        <v>23107.62</v>
      </c>
      <c r="C55" s="24">
        <v>21540.579999999998</v>
      </c>
      <c r="D55" s="55">
        <v>1567.0400000000009</v>
      </c>
      <c r="E55" s="23">
        <v>2503.04</v>
      </c>
      <c r="F55" s="24">
        <v>2264.56</v>
      </c>
      <c r="G55" s="55">
        <v>238.48000000000002</v>
      </c>
      <c r="H55" s="54">
        <v>2994.5299999999997</v>
      </c>
      <c r="I55" s="24">
        <v>3990.9</v>
      </c>
      <c r="J55" s="23">
        <v>-996.3700000000003</v>
      </c>
    </row>
    <row r="56" spans="1:10" ht="11.25" customHeight="1">
      <c r="A56" s="16" t="s">
        <v>12</v>
      </c>
      <c r="B56" s="54">
        <v>16801.460000000003</v>
      </c>
      <c r="C56" s="24">
        <v>17197.659999999993</v>
      </c>
      <c r="D56" s="55">
        <v>-396.1999999999898</v>
      </c>
      <c r="E56" s="23">
        <v>1725.4599999999998</v>
      </c>
      <c r="F56" s="24">
        <v>1537.4199999999998</v>
      </c>
      <c r="G56" s="55">
        <v>188.03999999999996</v>
      </c>
      <c r="H56" s="54">
        <v>1898.6100000000001</v>
      </c>
      <c r="I56" s="24">
        <v>2272.7999999999997</v>
      </c>
      <c r="J56" s="23">
        <v>-374.1899999999996</v>
      </c>
    </row>
    <row r="57" spans="1:10" ht="11.25" customHeight="1">
      <c r="A57" s="16" t="s">
        <v>13</v>
      </c>
      <c r="B57" s="23">
        <v>17686.28</v>
      </c>
      <c r="C57" s="24">
        <v>30319.550000000003</v>
      </c>
      <c r="D57" s="22">
        <v>-12633.270000000004</v>
      </c>
      <c r="E57" s="23">
        <v>1617.6399999999999</v>
      </c>
      <c r="F57" s="24">
        <v>2167.6899999999996</v>
      </c>
      <c r="G57" s="55">
        <v>-550.0499999999997</v>
      </c>
      <c r="H57" s="54">
        <v>5048.2</v>
      </c>
      <c r="I57" s="24">
        <v>5016.580000000001</v>
      </c>
      <c r="J57" s="23">
        <v>31.61999999999898</v>
      </c>
    </row>
    <row r="58" spans="1:10" ht="11.25" customHeight="1">
      <c r="A58" s="16" t="s">
        <v>14</v>
      </c>
      <c r="B58" s="23">
        <v>18172.600000000002</v>
      </c>
      <c r="C58" s="24">
        <v>19046.4</v>
      </c>
      <c r="D58" s="22">
        <v>-873.7999999999993</v>
      </c>
      <c r="E58" s="23">
        <v>2551.65</v>
      </c>
      <c r="F58" s="24">
        <v>2175.3700000000003</v>
      </c>
      <c r="G58" s="22">
        <v>376.27999999999975</v>
      </c>
      <c r="H58" s="23">
        <v>2430.07</v>
      </c>
      <c r="I58" s="24">
        <v>3685.57</v>
      </c>
      <c r="J58" s="23">
        <v>-1255.5</v>
      </c>
    </row>
    <row r="59" spans="1:10" ht="11.25" customHeight="1">
      <c r="A59" s="16" t="s">
        <v>15</v>
      </c>
      <c r="B59" s="23">
        <v>34899.68</v>
      </c>
      <c r="C59" s="24">
        <v>29663.330000000005</v>
      </c>
      <c r="D59" s="23">
        <v>5236.349999999995</v>
      </c>
      <c r="E59" s="46">
        <v>2185.72</v>
      </c>
      <c r="F59" s="24">
        <v>2577.9000000000005</v>
      </c>
      <c r="G59" s="23">
        <v>-392.18000000000075</v>
      </c>
      <c r="H59" s="46">
        <v>2776.39</v>
      </c>
      <c r="I59" s="24">
        <v>3892.7099999999996</v>
      </c>
      <c r="J59" s="23">
        <v>-1116.3199999999997</v>
      </c>
    </row>
    <row r="60" spans="1:10" ht="11.25" customHeight="1">
      <c r="A60" s="16" t="s">
        <v>16</v>
      </c>
      <c r="B60" s="23">
        <v>19584.339999999993</v>
      </c>
      <c r="C60" s="24">
        <v>34767.36</v>
      </c>
      <c r="D60" s="23">
        <v>-15183.020000000008</v>
      </c>
      <c r="E60" s="46">
        <v>5009.870000000001</v>
      </c>
      <c r="F60" s="24">
        <v>3310.4800000000005</v>
      </c>
      <c r="G60" s="23">
        <v>1699.3900000000003</v>
      </c>
      <c r="H60" s="46">
        <v>4919.59</v>
      </c>
      <c r="I60" s="24">
        <v>4028.8</v>
      </c>
      <c r="J60" s="23">
        <v>890.79</v>
      </c>
    </row>
    <row r="61" spans="1:10" ht="11.25" customHeight="1">
      <c r="A61" s="17" t="s">
        <v>17</v>
      </c>
      <c r="B61" s="52">
        <v>22939.56</v>
      </c>
      <c r="C61" s="48">
        <v>22924.840000000004</v>
      </c>
      <c r="D61" s="57">
        <v>14.719999999997526</v>
      </c>
      <c r="E61" s="52">
        <v>1977.5899999999997</v>
      </c>
      <c r="F61" s="25">
        <v>2462.49</v>
      </c>
      <c r="G61" s="58">
        <v>-484.9000000000001</v>
      </c>
      <c r="H61" s="52">
        <v>2793.98</v>
      </c>
      <c r="I61" s="49">
        <v>3551.04</v>
      </c>
      <c r="J61" s="49">
        <v>-757.06</v>
      </c>
    </row>
    <row r="62" spans="1:10" ht="11.25" customHeight="1">
      <c r="A62" s="14" t="s">
        <v>18</v>
      </c>
      <c r="B62" s="26">
        <f aca="true" t="shared" si="4" ref="B62:J62">SUM(B50:B61)</f>
        <v>278263.79</v>
      </c>
      <c r="C62" s="27">
        <f t="shared" si="4"/>
        <v>295155.91000000003</v>
      </c>
      <c r="D62" s="28">
        <f t="shared" si="4"/>
        <v>-16892.119999999984</v>
      </c>
      <c r="E62" s="26">
        <f t="shared" si="4"/>
        <v>35508.07</v>
      </c>
      <c r="F62" s="27">
        <f t="shared" si="4"/>
        <v>28819.82</v>
      </c>
      <c r="G62" s="28">
        <f t="shared" si="4"/>
        <v>6688.249999999998</v>
      </c>
      <c r="H62" s="26">
        <f t="shared" si="4"/>
        <v>38883.450000000004</v>
      </c>
      <c r="I62" s="26">
        <f t="shared" si="4"/>
        <v>44014.86000000001</v>
      </c>
      <c r="J62" s="51">
        <f t="shared" si="4"/>
        <v>-5131.41</v>
      </c>
    </row>
    <row r="63" spans="1:10" ht="11.25" customHeight="1">
      <c r="A63" s="4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1.25" customHeight="1">
      <c r="A64" s="13" t="s">
        <v>19</v>
      </c>
      <c r="B64" s="33"/>
      <c r="C64" s="31" t="s">
        <v>4</v>
      </c>
      <c r="D64" s="32"/>
      <c r="E64" s="30"/>
      <c r="F64" s="31" t="s">
        <v>5</v>
      </c>
      <c r="G64" s="32"/>
      <c r="H64" s="30"/>
      <c r="I64" s="31" t="s">
        <v>22</v>
      </c>
      <c r="J64" s="34"/>
    </row>
    <row r="65" spans="1:10" ht="11.25" customHeight="1">
      <c r="A65" s="14"/>
      <c r="B65" s="35" t="s">
        <v>0</v>
      </c>
      <c r="C65" s="36" t="s">
        <v>1</v>
      </c>
      <c r="D65" s="37" t="s">
        <v>2</v>
      </c>
      <c r="E65" s="35" t="s">
        <v>0</v>
      </c>
      <c r="F65" s="36" t="s">
        <v>1</v>
      </c>
      <c r="G65" s="37" t="s">
        <v>2</v>
      </c>
      <c r="H65" s="35" t="s">
        <v>0</v>
      </c>
      <c r="I65" s="36" t="s">
        <v>1</v>
      </c>
      <c r="J65" s="37" t="s">
        <v>2</v>
      </c>
    </row>
    <row r="66" spans="1:10" ht="11.25" customHeight="1">
      <c r="A66" s="15" t="s">
        <v>6</v>
      </c>
      <c r="B66" s="20">
        <v>8112.87</v>
      </c>
      <c r="C66" s="21">
        <v>14385.960000000001</v>
      </c>
      <c r="D66" s="45">
        <v>-6273.090000000001</v>
      </c>
      <c r="E66" s="20">
        <v>2236.44</v>
      </c>
      <c r="F66" s="44">
        <v>1440.61</v>
      </c>
      <c r="G66" s="45">
        <v>795.8300000000002</v>
      </c>
      <c r="H66" s="38">
        <f>B50+E50+H50+B66+E66</f>
        <v>39761.46</v>
      </c>
      <c r="I66" s="39">
        <f>C50+F50+I50+C66+F66</f>
        <v>39870.63</v>
      </c>
      <c r="J66" s="40">
        <f>H66-I66</f>
        <v>-109.16999999999825</v>
      </c>
    </row>
    <row r="67" spans="1:10" ht="11.25" customHeight="1">
      <c r="A67" s="16" t="s">
        <v>7</v>
      </c>
      <c r="B67" s="46">
        <v>11188.29</v>
      </c>
      <c r="C67" s="24">
        <v>10259.41</v>
      </c>
      <c r="D67" s="23">
        <v>928.880000000001</v>
      </c>
      <c r="E67" s="46">
        <v>3087.4900000000002</v>
      </c>
      <c r="F67" s="44">
        <v>1292.0700000000002</v>
      </c>
      <c r="G67" s="23">
        <v>1795.42</v>
      </c>
      <c r="H67" s="41">
        <f>B51+E51+H51+B67+E67</f>
        <v>45575.96</v>
      </c>
      <c r="I67" s="39">
        <f aca="true" t="shared" si="5" ref="I67:I76">C51+F51+I51+C67+F67</f>
        <v>42309.299999999996</v>
      </c>
      <c r="J67" s="42">
        <f>H67-I67</f>
        <v>3266.6600000000035</v>
      </c>
    </row>
    <row r="68" spans="1:10" ht="11.25" customHeight="1">
      <c r="A68" s="16" t="s">
        <v>8</v>
      </c>
      <c r="B68" s="46">
        <v>15742.66</v>
      </c>
      <c r="C68" s="24">
        <v>19514.490000000005</v>
      </c>
      <c r="D68" s="23">
        <v>-3771.8300000000054</v>
      </c>
      <c r="E68" s="46">
        <v>3624.83</v>
      </c>
      <c r="F68" s="44">
        <v>1470.12</v>
      </c>
      <c r="G68" s="23">
        <v>2154.71</v>
      </c>
      <c r="H68" s="41">
        <f aca="true" t="shared" si="6" ref="H68:H76">B52+E52+H52+B68+E68</f>
        <v>52928.8</v>
      </c>
      <c r="I68" s="39">
        <f t="shared" si="5"/>
        <v>58538.07</v>
      </c>
      <c r="J68" s="42">
        <f aca="true" t="shared" si="7" ref="J68:J77">H68-I68</f>
        <v>-5609.269999999997</v>
      </c>
    </row>
    <row r="69" spans="1:10" ht="11.25" customHeight="1">
      <c r="A69" s="16" t="s">
        <v>9</v>
      </c>
      <c r="B69" s="46">
        <v>7160.63</v>
      </c>
      <c r="C69" s="24">
        <v>10571.810000000001</v>
      </c>
      <c r="D69" s="23">
        <v>-3411.180000000001</v>
      </c>
      <c r="E69" s="46">
        <v>2889.78</v>
      </c>
      <c r="F69" s="44">
        <v>1817.7</v>
      </c>
      <c r="G69" s="23">
        <v>1072.0800000000002</v>
      </c>
      <c r="H69" s="41">
        <f t="shared" si="6"/>
        <v>41503.5</v>
      </c>
      <c r="I69" s="39">
        <f t="shared" si="5"/>
        <v>39037.87999999999</v>
      </c>
      <c r="J69" s="42">
        <f t="shared" si="7"/>
        <v>2465.62000000001</v>
      </c>
    </row>
    <row r="70" spans="1:10" ht="11.25" customHeight="1">
      <c r="A70" s="16" t="s">
        <v>10</v>
      </c>
      <c r="B70" s="23">
        <v>11429.880000000003</v>
      </c>
      <c r="C70" s="24">
        <v>10685.01</v>
      </c>
      <c r="D70" s="22">
        <v>744.8700000000026</v>
      </c>
      <c r="E70" s="46">
        <v>5116.9800000000005</v>
      </c>
      <c r="F70" s="44">
        <v>1837.5800000000002</v>
      </c>
      <c r="G70" s="22">
        <v>3279.4000000000005</v>
      </c>
      <c r="H70" s="41">
        <f t="shared" si="6"/>
        <v>49851.56000000001</v>
      </c>
      <c r="I70" s="39">
        <f t="shared" si="5"/>
        <v>43115.439999999995</v>
      </c>
      <c r="J70" s="42">
        <f t="shared" si="7"/>
        <v>6736.120000000017</v>
      </c>
    </row>
    <row r="71" spans="1:10" ht="11.25" customHeight="1">
      <c r="A71" s="16" t="s">
        <v>11</v>
      </c>
      <c r="B71" s="46">
        <v>11165.15</v>
      </c>
      <c r="C71" s="24">
        <v>9820.970000000001</v>
      </c>
      <c r="D71" s="23">
        <v>1344.1799999999985</v>
      </c>
      <c r="E71" s="46">
        <v>3427.18</v>
      </c>
      <c r="F71" s="44">
        <v>1281.08</v>
      </c>
      <c r="G71" s="23">
        <v>2146.1</v>
      </c>
      <c r="H71" s="41">
        <f t="shared" si="6"/>
        <v>43197.52</v>
      </c>
      <c r="I71" s="39">
        <f t="shared" si="5"/>
        <v>38898.090000000004</v>
      </c>
      <c r="J71" s="42">
        <f t="shared" si="7"/>
        <v>4299.429999999993</v>
      </c>
    </row>
    <row r="72" spans="1:10" ht="11.25" customHeight="1">
      <c r="A72" s="16" t="s">
        <v>12</v>
      </c>
      <c r="B72" s="46">
        <v>9600.989999999998</v>
      </c>
      <c r="C72" s="24">
        <v>6831.82</v>
      </c>
      <c r="D72" s="23">
        <v>2769.1699999999983</v>
      </c>
      <c r="E72" s="46">
        <v>2943.1</v>
      </c>
      <c r="F72" s="44">
        <v>1172.49</v>
      </c>
      <c r="G72" s="23">
        <v>1770.61</v>
      </c>
      <c r="H72" s="41">
        <f t="shared" si="6"/>
        <v>32969.62</v>
      </c>
      <c r="I72" s="39">
        <f t="shared" si="5"/>
        <v>29012.18999999999</v>
      </c>
      <c r="J72" s="42">
        <f t="shared" si="7"/>
        <v>3957.430000000011</v>
      </c>
    </row>
    <row r="73" spans="1:10" ht="11.25" customHeight="1">
      <c r="A73" s="16" t="s">
        <v>13</v>
      </c>
      <c r="B73" s="23">
        <v>15949.04</v>
      </c>
      <c r="C73" s="24">
        <v>8545.54</v>
      </c>
      <c r="D73" s="22">
        <v>7403.5</v>
      </c>
      <c r="E73" s="46">
        <v>1320.61</v>
      </c>
      <c r="F73" s="44">
        <v>2154.7799999999997</v>
      </c>
      <c r="G73" s="22">
        <v>-834.1699999999998</v>
      </c>
      <c r="H73" s="41">
        <f t="shared" si="6"/>
        <v>41621.770000000004</v>
      </c>
      <c r="I73" s="39">
        <f t="shared" si="5"/>
        <v>48204.14</v>
      </c>
      <c r="J73" s="42">
        <f t="shared" si="7"/>
        <v>-6582.369999999995</v>
      </c>
    </row>
    <row r="74" spans="1:10" ht="11.25" customHeight="1">
      <c r="A74" s="16" t="s">
        <v>14</v>
      </c>
      <c r="B74" s="23">
        <v>9386.580000000002</v>
      </c>
      <c r="C74" s="24">
        <v>11010.79</v>
      </c>
      <c r="D74" s="22">
        <v>-1624.2099999999991</v>
      </c>
      <c r="E74" s="46">
        <v>930.9599999999999</v>
      </c>
      <c r="F74" s="44">
        <v>1369.6799999999998</v>
      </c>
      <c r="G74" s="22">
        <v>-438.7199999999999</v>
      </c>
      <c r="H74" s="41">
        <f t="shared" si="6"/>
        <v>33471.86000000001</v>
      </c>
      <c r="I74" s="39">
        <f t="shared" si="5"/>
        <v>37287.810000000005</v>
      </c>
      <c r="J74" s="42">
        <f t="shared" si="7"/>
        <v>-3815.949999999997</v>
      </c>
    </row>
    <row r="75" spans="1:10" ht="11.25" customHeight="1">
      <c r="A75" s="16" t="s">
        <v>15</v>
      </c>
      <c r="B75" s="46">
        <v>10587.720000000001</v>
      </c>
      <c r="C75" s="24">
        <v>12142.96</v>
      </c>
      <c r="D75" s="23">
        <v>-1555.239999999998</v>
      </c>
      <c r="E75" s="46">
        <v>1351.51</v>
      </c>
      <c r="F75" s="44">
        <v>1326.69</v>
      </c>
      <c r="G75" s="23">
        <v>24.819999999999936</v>
      </c>
      <c r="H75" s="41">
        <f t="shared" si="6"/>
        <v>51801.020000000004</v>
      </c>
      <c r="I75" s="39">
        <f t="shared" si="5"/>
        <v>49603.59000000001</v>
      </c>
      <c r="J75" s="42">
        <f t="shared" si="7"/>
        <v>2197.429999999993</v>
      </c>
    </row>
    <row r="76" spans="1:10" ht="11.25" customHeight="1">
      <c r="A76" s="16" t="s">
        <v>16</v>
      </c>
      <c r="B76" s="46">
        <v>16473.079999999998</v>
      </c>
      <c r="C76" s="24">
        <v>9476.59</v>
      </c>
      <c r="D76" s="23">
        <v>6996.489999999998</v>
      </c>
      <c r="E76" s="46">
        <v>3672.9199999999996</v>
      </c>
      <c r="F76" s="44">
        <v>4028.5999999999995</v>
      </c>
      <c r="G76" s="23">
        <v>-355.67999999999984</v>
      </c>
      <c r="H76" s="41">
        <f t="shared" si="6"/>
        <v>49659.79999999999</v>
      </c>
      <c r="I76" s="39">
        <f t="shared" si="5"/>
        <v>55611.83000000001</v>
      </c>
      <c r="J76" s="42">
        <f t="shared" si="7"/>
        <v>-5952.030000000021</v>
      </c>
    </row>
    <row r="77" spans="1:10" ht="11.25" customHeight="1">
      <c r="A77" s="17" t="s">
        <v>17</v>
      </c>
      <c r="B77" s="47">
        <v>11840.969999999998</v>
      </c>
      <c r="C77" s="25">
        <v>14754.559999999998</v>
      </c>
      <c r="D77" s="49">
        <v>-2913.59</v>
      </c>
      <c r="E77" s="47">
        <v>1853.2199999999998</v>
      </c>
      <c r="F77" s="48">
        <v>2914.87</v>
      </c>
      <c r="G77" s="49">
        <v>-1061.65</v>
      </c>
      <c r="H77" s="43">
        <f>B61+E61+H61+B77+E77</f>
        <v>41405.32</v>
      </c>
      <c r="I77" s="50">
        <f>C61+F61+I61+C77+F77</f>
        <v>46607.8</v>
      </c>
      <c r="J77" s="50">
        <f t="shared" si="7"/>
        <v>-5202.480000000003</v>
      </c>
    </row>
    <row r="78" spans="1:10" ht="11.25" customHeight="1">
      <c r="A78" s="14" t="s">
        <v>18</v>
      </c>
      <c r="B78" s="26">
        <f>SUM(B66:B77)</f>
        <v>138637.86000000002</v>
      </c>
      <c r="C78" s="27">
        <f>SUM(C66:C77)</f>
        <v>137999.91000000003</v>
      </c>
      <c r="D78" s="28">
        <f>SUM(D66:D77)</f>
        <v>637.9499999999953</v>
      </c>
      <c r="E78" s="26">
        <f>SUM(E66:E77)</f>
        <v>32455.019999999997</v>
      </c>
      <c r="F78" s="26">
        <f>SUM(F66:F77)</f>
        <v>22106.27</v>
      </c>
      <c r="G78" s="28">
        <f>SUM(G66:G77)</f>
        <v>10348.750000000002</v>
      </c>
      <c r="H78" s="26">
        <f>SUM(H66:H77)</f>
        <v>523748.19000000006</v>
      </c>
      <c r="I78" s="26">
        <f>SUM(I66:I77)</f>
        <v>528096.77</v>
      </c>
      <c r="J78" s="26">
        <f>SUM(J66:J77)</f>
        <v>-4348.579999999984</v>
      </c>
    </row>
    <row r="79" ht="11.25" customHeight="1">
      <c r="A79" s="2" t="s">
        <v>30</v>
      </c>
    </row>
    <row r="80" ht="11.25" customHeight="1">
      <c r="A80" s="18" t="s">
        <v>23</v>
      </c>
    </row>
    <row r="81" ht="11.25" customHeight="1">
      <c r="A81" s="2" t="s">
        <v>24</v>
      </c>
    </row>
    <row r="82" ht="11.25" customHeight="1"/>
    <row r="83" ht="11.25" customHeight="1"/>
    <row r="84" ht="11.25" customHeight="1"/>
  </sheetData>
  <sheetProtection/>
  <conditionalFormatting sqref="B9:C15 B50:C56">
    <cfRule type="cellIs" priority="1" dxfId="1" operator="lessThan" stopIfTrue="1">
      <formula>0</formula>
    </cfRule>
  </conditionalFormatting>
  <conditionalFormatting sqref="D9:J19 D50:J60">
    <cfRule type="cellIs" priority="2" dxfId="0" operator="lessThan" stopIfTrue="1">
      <formula>0</formula>
    </cfRule>
  </conditionalFormatting>
  <printOptions/>
  <pageMargins left="0.98" right="0.41" top="0.98" bottom="0.49" header="0.21" footer="0.25"/>
  <pageSetup horizontalDpi="600" verticalDpi="600" orientation="landscape" paperSize="9" scale="86" r:id="rId2"/>
  <rowBreaks count="1" manualBreakCount="1">
    <brk id="4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fonhenbro</cp:lastModifiedBy>
  <cp:lastPrinted>2007-08-10T05:51:57Z</cp:lastPrinted>
  <dcterms:created xsi:type="dcterms:W3CDTF">2000-12-08T07:55:37Z</dcterms:created>
  <dcterms:modified xsi:type="dcterms:W3CDTF">2011-03-28T13:32:07Z</dcterms:modified>
  <cp:category/>
  <cp:version/>
  <cp:contentType/>
  <cp:contentStatus/>
</cp:coreProperties>
</file>