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2003" sheetId="1" r:id="rId1"/>
  </sheets>
  <definedNames>
    <definedName name="_xlnm.Print_Area" localSheetId="0">'2003'!$A$1:$I$83</definedName>
    <definedName name="_xlnm.Print_Titles" localSheetId="0">'2003'!$1:$8</definedName>
  </definedNames>
  <calcPr fullCalcOnLoad="1"/>
</workbook>
</file>

<file path=xl/sharedStrings.xml><?xml version="1.0" encoding="utf-8"?>
<sst xmlns="http://schemas.openxmlformats.org/spreadsheetml/2006/main" count="104" uniqueCount="26">
  <si>
    <t>Equity funds</t>
  </si>
  <si>
    <t>Bond funds</t>
  </si>
  <si>
    <t>Money market funds</t>
  </si>
  <si>
    <t>Other funds</t>
  </si>
  <si>
    <t>Quarter 1</t>
  </si>
  <si>
    <t>Quarter 2</t>
  </si>
  <si>
    <t>Quarter 3</t>
  </si>
  <si>
    <t>Total net savings</t>
  </si>
  <si>
    <t>Net savings</t>
  </si>
  <si>
    <t>Net assets</t>
  </si>
  <si>
    <t>Non profit institutions serving households</t>
  </si>
  <si>
    <t>Swedish corporations</t>
  </si>
  <si>
    <t>Others</t>
  </si>
  <si>
    <t>TOTAL</t>
  </si>
  <si>
    <t>IPS (Individual Pension Saving)</t>
  </si>
  <si>
    <t>Unit linked</t>
  </si>
  <si>
    <t>All types of funds</t>
  </si>
  <si>
    <t>%</t>
  </si>
  <si>
    <t>PPM (The Premium Pension Authority)</t>
  </si>
  <si>
    <t>-</t>
  </si>
  <si>
    <t>Balanced funds</t>
  </si>
  <si>
    <t>Swedish households, direct inv.</t>
  </si>
  <si>
    <t>Quarter 4</t>
  </si>
  <si>
    <t>Net savings and net assets in investment funds 2003(MSEK)</t>
  </si>
  <si>
    <t>Please note that Qurter 1-3 are revised</t>
  </si>
  <si>
    <t>Quarter 1-4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</si>
</sst>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d/m/yy"/>
    <numFmt numFmtId="167" formatCode="d/m\ yy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Verdana"/>
      <family val="2"/>
    </font>
    <font>
      <b/>
      <sz val="8"/>
      <name val="Times New Roman"/>
      <family val="1"/>
    </font>
    <font>
      <b/>
      <sz val="12"/>
      <name val="Verdana"/>
      <family val="2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6" fillId="2" borderId="4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6" fillId="2" borderId="7" xfId="0" applyFont="1" applyFill="1" applyBorder="1" applyAlignment="1">
      <alignment/>
    </xf>
    <xf numFmtId="1" fontId="6" fillId="0" borderId="8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0" fontId="6" fillId="2" borderId="4" xfId="0" applyFont="1" applyFill="1" applyBorder="1" applyAlignment="1">
      <alignment/>
    </xf>
    <xf numFmtId="1" fontId="6" fillId="0" borderId="11" xfId="0" applyNumberFormat="1" applyFont="1" applyFill="1" applyBorder="1" applyAlignment="1">
      <alignment/>
    </xf>
    <xf numFmtId="3" fontId="6" fillId="0" borderId="4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6" xfId="0" applyNumberFormat="1" applyFont="1" applyFill="1" applyBorder="1" applyAlignment="1">
      <alignment/>
    </xf>
    <xf numFmtId="167" fontId="6" fillId="2" borderId="5" xfId="0" applyNumberFormat="1" applyFont="1" applyFill="1" applyBorder="1" applyAlignment="1">
      <alignment horizontal="right"/>
    </xf>
    <xf numFmtId="3" fontId="3" fillId="0" borderId="7" xfId="0" applyNumberFormat="1" applyFont="1" applyBorder="1" applyAlignment="1">
      <alignment/>
    </xf>
    <xf numFmtId="3" fontId="3" fillId="0" borderId="7" xfId="0" applyNumberFormat="1" applyFont="1" applyBorder="1" applyAlignment="1" quotePrefix="1">
      <alignment horizontal="right"/>
    </xf>
    <xf numFmtId="3" fontId="3" fillId="0" borderId="10" xfId="0" applyNumberFormat="1" applyFont="1" applyBorder="1" applyAlignment="1">
      <alignment/>
    </xf>
    <xf numFmtId="3" fontId="3" fillId="0" borderId="7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9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6" fillId="0" borderId="5" xfId="0" applyNumberFormat="1" applyFont="1" applyFill="1" applyBorder="1" applyAlignment="1">
      <alignment/>
    </xf>
    <xf numFmtId="3" fontId="6" fillId="0" borderId="18" xfId="0" applyNumberFormat="1" applyFont="1" applyBorder="1" applyAlignment="1">
      <alignment/>
    </xf>
    <xf numFmtId="1" fontId="6" fillId="0" borderId="22" xfId="0" applyNumberFormat="1" applyFont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6" fillId="2" borderId="23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67" fontId="6" fillId="0" borderId="0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3" fontId="6" fillId="0" borderId="24" xfId="0" applyNumberFormat="1" applyFont="1" applyBorder="1" applyAlignment="1">
      <alignment/>
    </xf>
    <xf numFmtId="3" fontId="6" fillId="0" borderId="25" xfId="0" applyNumberFormat="1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2219325</xdr:colOff>
      <xdr:row>4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219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83"/>
  <sheetViews>
    <sheetView tabSelected="1" workbookViewId="0" topLeftCell="A1">
      <selection activeCell="A8" sqref="A8"/>
    </sheetView>
  </sheetViews>
  <sheetFormatPr defaultColWidth="9.140625" defaultRowHeight="12.75"/>
  <cols>
    <col min="1" max="1" width="39.57421875" style="1" customWidth="1"/>
    <col min="2" max="5" width="12.7109375" style="1" customWidth="1"/>
    <col min="6" max="6" width="16.7109375" style="1" customWidth="1"/>
    <col min="7" max="7" width="14.57421875" style="1" customWidth="1"/>
    <col min="8" max="9" width="17.7109375" style="1" customWidth="1"/>
    <col min="10" max="16384" width="9.140625" style="1" customWidth="1"/>
  </cols>
  <sheetData>
    <row r="1" ht="10.5" customHeight="1"/>
    <row r="2" ht="10.5" customHeight="1"/>
    <row r="3" ht="10.5" customHeight="1">
      <c r="A3" s="2"/>
    </row>
    <row r="4" ht="10.5" customHeight="1">
      <c r="A4" s="2"/>
    </row>
    <row r="5" ht="10.5" customHeight="1">
      <c r="A5" s="2"/>
    </row>
    <row r="6" spans="1:2" ht="10.5" customHeight="1">
      <c r="A6" s="2"/>
      <c r="B6" s="2"/>
    </row>
    <row r="7" spans="1:11" ht="21.75" customHeight="1">
      <c r="A7" s="3" t="s">
        <v>23</v>
      </c>
      <c r="B7" s="2"/>
      <c r="D7" s="4"/>
      <c r="E7" s="4"/>
      <c r="K7" s="48"/>
    </row>
    <row r="8" ht="10.5" customHeight="1">
      <c r="K8" s="48"/>
    </row>
    <row r="9" ht="10.5" customHeight="1">
      <c r="K9" s="49"/>
    </row>
    <row r="10" spans="1:11" ht="12" customHeight="1">
      <c r="A10" s="4" t="s">
        <v>16</v>
      </c>
      <c r="K10" s="50"/>
    </row>
    <row r="11" spans="1:11" ht="12" customHeight="1">
      <c r="A11" s="5"/>
      <c r="B11" s="6" t="s">
        <v>4</v>
      </c>
      <c r="C11" s="6" t="s">
        <v>5</v>
      </c>
      <c r="D11" s="6" t="s">
        <v>6</v>
      </c>
      <c r="E11" s="6" t="s">
        <v>22</v>
      </c>
      <c r="F11" s="7" t="s">
        <v>7</v>
      </c>
      <c r="G11" s="8" t="s">
        <v>8</v>
      </c>
      <c r="H11" s="7" t="s">
        <v>9</v>
      </c>
      <c r="I11" s="6" t="s">
        <v>9</v>
      </c>
      <c r="K11" s="48"/>
    </row>
    <row r="12" spans="1:9" ht="12" customHeight="1">
      <c r="A12" s="9"/>
      <c r="B12" s="10"/>
      <c r="C12" s="10"/>
      <c r="D12" s="10"/>
      <c r="E12" s="11"/>
      <c r="F12" s="11" t="s">
        <v>25</v>
      </c>
      <c r="G12" s="12" t="s">
        <v>17</v>
      </c>
      <c r="H12" s="29">
        <v>37986</v>
      </c>
      <c r="I12" s="10" t="s">
        <v>17</v>
      </c>
    </row>
    <row r="13" spans="1:9" ht="12" customHeight="1">
      <c r="A13" s="13" t="s">
        <v>21</v>
      </c>
      <c r="B13" s="30">
        <v>2762.43</v>
      </c>
      <c r="C13" s="30">
        <v>5662.41</v>
      </c>
      <c r="D13" s="30">
        <v>6469.122000000001</v>
      </c>
      <c r="E13" s="30">
        <v>7005.92</v>
      </c>
      <c r="F13" s="42">
        <f aca="true" t="shared" si="0" ref="F13:F19">SUM(B13:E13)</f>
        <v>21899.882</v>
      </c>
      <c r="G13" s="14">
        <f aca="true" t="shared" si="1" ref="G13:G19">F13/$F$20*100</f>
        <v>25.645695553500897</v>
      </c>
      <c r="H13" s="30">
        <v>391043.5</v>
      </c>
      <c r="I13" s="15">
        <f aca="true" t="shared" si="2" ref="I13:I19">H13/$H$20*100</f>
        <v>45.16516410287553</v>
      </c>
    </row>
    <row r="14" spans="1:9" ht="12" customHeight="1">
      <c r="A14" s="16" t="s">
        <v>14</v>
      </c>
      <c r="B14" s="30">
        <v>577.4</v>
      </c>
      <c r="C14" s="30">
        <v>832.4</v>
      </c>
      <c r="D14" s="30">
        <v>858.478</v>
      </c>
      <c r="E14" s="30">
        <v>1056.56</v>
      </c>
      <c r="F14" s="42">
        <f t="shared" si="0"/>
        <v>3324.8379999999997</v>
      </c>
      <c r="G14" s="14">
        <f t="shared" si="1"/>
        <v>3.8935270570275584</v>
      </c>
      <c r="H14" s="30">
        <v>24242.86</v>
      </c>
      <c r="I14" s="15">
        <f t="shared" si="2"/>
        <v>2.8000280025701416</v>
      </c>
    </row>
    <row r="15" spans="1:9" ht="12" customHeight="1">
      <c r="A15" s="16" t="s">
        <v>15</v>
      </c>
      <c r="B15" s="30">
        <v>5311.58</v>
      </c>
      <c r="C15" s="30">
        <v>5736.65</v>
      </c>
      <c r="D15" s="30">
        <v>3435.703</v>
      </c>
      <c r="E15" s="30">
        <v>4115.22</v>
      </c>
      <c r="F15" s="42">
        <f t="shared" si="0"/>
        <v>18599.153</v>
      </c>
      <c r="G15" s="14">
        <f t="shared" si="1"/>
        <v>21.780401163393613</v>
      </c>
      <c r="H15" s="30">
        <v>182154.05</v>
      </c>
      <c r="I15" s="15">
        <f t="shared" si="2"/>
        <v>21.03862501295481</v>
      </c>
    </row>
    <row r="16" spans="1:9" ht="12" customHeight="1">
      <c r="A16" s="16" t="s">
        <v>18</v>
      </c>
      <c r="B16" s="30">
        <v>19649.626133387203</v>
      </c>
      <c r="C16" s="30">
        <v>374.7131511980417</v>
      </c>
      <c r="D16" s="31" t="s">
        <v>19</v>
      </c>
      <c r="E16" s="31" t="s">
        <v>19</v>
      </c>
      <c r="F16" s="42">
        <f t="shared" si="0"/>
        <v>20024.339284585243</v>
      </c>
      <c r="G16" s="14">
        <f t="shared" si="1"/>
        <v>23.44935506741457</v>
      </c>
      <c r="H16" s="30">
        <v>89097.149699</v>
      </c>
      <c r="I16" s="15">
        <f t="shared" si="2"/>
        <v>10.290638732657115</v>
      </c>
    </row>
    <row r="17" spans="1:9" ht="12" customHeight="1">
      <c r="A17" s="16" t="s">
        <v>10</v>
      </c>
      <c r="B17" s="30">
        <v>29.17999999999992</v>
      </c>
      <c r="C17" s="30">
        <v>810.13</v>
      </c>
      <c r="D17" s="30">
        <v>1875.027</v>
      </c>
      <c r="E17" s="30">
        <v>909.74</v>
      </c>
      <c r="F17" s="42">
        <f t="shared" si="0"/>
        <v>3624.077</v>
      </c>
      <c r="G17" s="14">
        <f t="shared" si="1"/>
        <v>4.243948684492678</v>
      </c>
      <c r="H17" s="30">
        <v>39471.55</v>
      </c>
      <c r="I17" s="15">
        <f t="shared" si="2"/>
        <v>4.558927672100053</v>
      </c>
    </row>
    <row r="18" spans="1:9" ht="12" customHeight="1">
      <c r="A18" s="16" t="s">
        <v>11</v>
      </c>
      <c r="B18" s="30">
        <v>6361.51</v>
      </c>
      <c r="C18" s="30">
        <v>5689.23</v>
      </c>
      <c r="D18" s="30">
        <v>3852.4480000000003</v>
      </c>
      <c r="E18" s="30">
        <v>-1640.58</v>
      </c>
      <c r="F18" s="42">
        <f t="shared" si="0"/>
        <v>14262.608</v>
      </c>
      <c r="G18" s="14">
        <f t="shared" si="1"/>
        <v>16.70212207385073</v>
      </c>
      <c r="H18" s="30">
        <v>114988.92</v>
      </c>
      <c r="I18" s="15">
        <f t="shared" si="2"/>
        <v>13.28111435636298</v>
      </c>
    </row>
    <row r="19" spans="1:9" ht="12" customHeight="1">
      <c r="A19" s="17" t="s">
        <v>12</v>
      </c>
      <c r="B19" s="32">
        <v>826.65</v>
      </c>
      <c r="C19" s="32">
        <v>120.46</v>
      </c>
      <c r="D19" s="32">
        <v>1941.64</v>
      </c>
      <c r="E19" s="32">
        <v>770.34</v>
      </c>
      <c r="F19" s="54">
        <f t="shared" si="0"/>
        <v>3659.09</v>
      </c>
      <c r="G19" s="14">
        <f t="shared" si="1"/>
        <v>4.284950400319946</v>
      </c>
      <c r="H19" s="32">
        <v>24809.74</v>
      </c>
      <c r="I19" s="18">
        <f t="shared" si="2"/>
        <v>2.865502120479372</v>
      </c>
    </row>
    <row r="20" spans="1:9" ht="12" customHeight="1">
      <c r="A20" s="19" t="s">
        <v>13</v>
      </c>
      <c r="B20" s="21">
        <v>35518.3761333872</v>
      </c>
      <c r="C20" s="21">
        <v>19225.99315119804</v>
      </c>
      <c r="D20" s="21">
        <v>18432.418</v>
      </c>
      <c r="E20" s="21">
        <v>12217.2</v>
      </c>
      <c r="F20" s="55">
        <f>SUM(F13:F19)</f>
        <v>85393.98728458525</v>
      </c>
      <c r="G20" s="20">
        <f>SUM(G13:G19)</f>
        <v>99.99999999999999</v>
      </c>
      <c r="H20" s="41">
        <v>865807.7696989999</v>
      </c>
      <c r="I20" s="21">
        <f>SUM(I13:I19)</f>
        <v>100.00000000000001</v>
      </c>
    </row>
    <row r="21" spans="1:9" ht="12" customHeight="1" thickBot="1">
      <c r="A21" s="22"/>
      <c r="B21" s="22"/>
      <c r="C21" s="22"/>
      <c r="D21" s="22"/>
      <c r="E21" s="22"/>
      <c r="F21" s="22"/>
      <c r="G21" s="22"/>
      <c r="H21" s="22"/>
      <c r="I21" s="23"/>
    </row>
    <row r="22" spans="1:8" ht="10.5" customHeight="1">
      <c r="A22" s="24"/>
      <c r="B22" s="24"/>
      <c r="C22" s="24"/>
      <c r="D22" s="24"/>
      <c r="E22" s="24"/>
      <c r="F22" s="24"/>
      <c r="G22" s="24"/>
      <c r="H22" s="24"/>
    </row>
    <row r="23" ht="12" customHeight="1">
      <c r="A23" s="4" t="s">
        <v>0</v>
      </c>
    </row>
    <row r="24" spans="1:9" ht="12" customHeight="1">
      <c r="A24" s="5"/>
      <c r="B24" s="6" t="str">
        <f>B$11</f>
        <v>Quarter 1</v>
      </c>
      <c r="C24" s="6" t="str">
        <f>C$11</f>
        <v>Quarter 2</v>
      </c>
      <c r="D24" s="6" t="str">
        <f>D$11</f>
        <v>Quarter 3</v>
      </c>
      <c r="E24" s="6" t="str">
        <f>E$11</f>
        <v>Quarter 4</v>
      </c>
      <c r="F24" s="7" t="s">
        <v>7</v>
      </c>
      <c r="G24" s="8" t="s">
        <v>8</v>
      </c>
      <c r="H24" s="7" t="str">
        <f>H$11</f>
        <v>Net assets</v>
      </c>
      <c r="I24" s="6" t="s">
        <v>9</v>
      </c>
    </row>
    <row r="25" spans="1:9" ht="12" customHeight="1">
      <c r="A25" s="9"/>
      <c r="B25" s="10"/>
      <c r="C25" s="10"/>
      <c r="D25" s="10"/>
      <c r="E25" s="11"/>
      <c r="F25" s="11" t="str">
        <f>F12</f>
        <v>Quarter 1-4</v>
      </c>
      <c r="G25" s="12" t="s">
        <v>17</v>
      </c>
      <c r="H25" s="29">
        <f>H$12</f>
        <v>37986</v>
      </c>
      <c r="I25" s="10" t="s">
        <v>17</v>
      </c>
    </row>
    <row r="26" spans="1:9" ht="12" customHeight="1">
      <c r="A26" s="13" t="s">
        <v>21</v>
      </c>
      <c r="B26" s="30">
        <v>-2533.19</v>
      </c>
      <c r="C26" s="30">
        <v>1386.41</v>
      </c>
      <c r="D26" s="33">
        <v>1970.15</v>
      </c>
      <c r="E26" s="52">
        <v>1142.75</v>
      </c>
      <c r="F26" s="42">
        <f aca="true" t="shared" si="3" ref="F26:F32">SUM(B26:E26)</f>
        <v>1966.1200000000001</v>
      </c>
      <c r="G26" s="14">
        <f>F26/$F$33*100</f>
        <v>4.737078519148974</v>
      </c>
      <c r="H26" s="37">
        <v>216527.7</v>
      </c>
      <c r="I26" s="15">
        <f aca="true" t="shared" si="4" ref="I26:I32">H26/$H$33*100</f>
        <v>45.21568854592132</v>
      </c>
    </row>
    <row r="27" spans="1:9" ht="12" customHeight="1">
      <c r="A27" s="16" t="s">
        <v>14</v>
      </c>
      <c r="B27" s="30">
        <v>298.75</v>
      </c>
      <c r="C27" s="30">
        <v>681.79</v>
      </c>
      <c r="D27" s="33">
        <v>752.24</v>
      </c>
      <c r="E27" s="52">
        <v>790.18</v>
      </c>
      <c r="F27" s="42">
        <f t="shared" si="3"/>
        <v>2522.96</v>
      </c>
      <c r="G27" s="14">
        <f aca="true" t="shared" si="5" ref="G27:G32">F27/$F$33*100</f>
        <v>6.078703039830781</v>
      </c>
      <c r="H27" s="37">
        <v>18144.04</v>
      </c>
      <c r="I27" s="15">
        <f t="shared" si="4"/>
        <v>3.788869791739063</v>
      </c>
    </row>
    <row r="28" spans="1:9" ht="12" customHeight="1">
      <c r="A28" s="16" t="s">
        <v>15</v>
      </c>
      <c r="B28" s="30">
        <v>266.29</v>
      </c>
      <c r="C28" s="30">
        <v>3453.57</v>
      </c>
      <c r="D28" s="33">
        <v>3230.74</v>
      </c>
      <c r="E28" s="52">
        <v>3125.17</v>
      </c>
      <c r="F28" s="42">
        <f t="shared" si="3"/>
        <v>10075.77</v>
      </c>
      <c r="G28" s="14">
        <f t="shared" si="5"/>
        <v>24.27609384518018</v>
      </c>
      <c r="H28" s="37">
        <v>90227.18</v>
      </c>
      <c r="I28" s="15">
        <f t="shared" si="4"/>
        <v>18.841395670192686</v>
      </c>
    </row>
    <row r="29" spans="1:9" ht="10.5" customHeight="1">
      <c r="A29" s="16" t="s">
        <v>18</v>
      </c>
      <c r="B29" s="33">
        <v>16722.716133387203</v>
      </c>
      <c r="C29" s="30">
        <v>321.3231511980417</v>
      </c>
      <c r="D29" s="33" t="s">
        <v>19</v>
      </c>
      <c r="E29" s="52" t="s">
        <v>19</v>
      </c>
      <c r="F29" s="42">
        <f t="shared" si="3"/>
        <v>17044.039284585244</v>
      </c>
      <c r="G29" s="14">
        <f t="shared" si="5"/>
        <v>41.06511930835351</v>
      </c>
      <c r="H29" s="37">
        <v>75542.879699</v>
      </c>
      <c r="I29" s="15">
        <f t="shared" si="4"/>
        <v>15.77499470198033</v>
      </c>
    </row>
    <row r="30" spans="1:9" ht="12" customHeight="1">
      <c r="A30" s="16" t="s">
        <v>10</v>
      </c>
      <c r="B30" s="30">
        <v>-288.3</v>
      </c>
      <c r="C30" s="30">
        <v>204.17</v>
      </c>
      <c r="D30" s="33">
        <v>133.337</v>
      </c>
      <c r="E30" s="52">
        <v>13.99</v>
      </c>
      <c r="F30" s="42">
        <f t="shared" si="3"/>
        <v>63.19699999999997</v>
      </c>
      <c r="G30" s="14">
        <f t="shared" si="5"/>
        <v>0.15226392650227732</v>
      </c>
      <c r="H30" s="37">
        <v>13416.11</v>
      </c>
      <c r="I30" s="15">
        <f t="shared" si="4"/>
        <v>2.8015752777026703</v>
      </c>
    </row>
    <row r="31" spans="1:9" ht="12" customHeight="1">
      <c r="A31" s="16" t="s">
        <v>11</v>
      </c>
      <c r="B31" s="30">
        <v>2397.9</v>
      </c>
      <c r="C31" s="30">
        <v>3273.75</v>
      </c>
      <c r="D31" s="33">
        <v>3467.85</v>
      </c>
      <c r="E31" s="52">
        <v>-737.7099999999991</v>
      </c>
      <c r="F31" s="42">
        <f t="shared" si="3"/>
        <v>8401.79</v>
      </c>
      <c r="G31" s="14">
        <f t="shared" si="5"/>
        <v>20.242883919293156</v>
      </c>
      <c r="H31" s="37">
        <v>53488.54</v>
      </c>
      <c r="I31" s="15">
        <f t="shared" si="4"/>
        <v>11.169569368796944</v>
      </c>
    </row>
    <row r="32" spans="1:9" ht="12" customHeight="1">
      <c r="A32" s="17" t="s">
        <v>12</v>
      </c>
      <c r="B32" s="32">
        <v>328.64</v>
      </c>
      <c r="C32" s="32">
        <v>523.2</v>
      </c>
      <c r="D32" s="45">
        <v>88.43999999999988</v>
      </c>
      <c r="E32" s="53">
        <v>490.75</v>
      </c>
      <c r="F32" s="54">
        <f t="shared" si="3"/>
        <v>1431.03</v>
      </c>
      <c r="G32" s="43">
        <f t="shared" si="5"/>
        <v>3.4478574416911254</v>
      </c>
      <c r="H32" s="38">
        <v>11530.92</v>
      </c>
      <c r="I32" s="18">
        <f t="shared" si="4"/>
        <v>2.407906643667</v>
      </c>
    </row>
    <row r="33" spans="1:9" ht="12" customHeight="1">
      <c r="A33" s="19" t="s">
        <v>13</v>
      </c>
      <c r="B33" s="21">
        <v>17192.806133387203</v>
      </c>
      <c r="C33" s="21">
        <v>9844.213151198044</v>
      </c>
      <c r="D33" s="51">
        <v>9642.757000000001</v>
      </c>
      <c r="E33" s="51">
        <v>4825.13</v>
      </c>
      <c r="F33" s="55">
        <f>SUM(F26:F32)</f>
        <v>41504.906284585246</v>
      </c>
      <c r="G33" s="20">
        <f>SUM(G26:G32)</f>
        <v>100</v>
      </c>
      <c r="H33" s="41">
        <v>478877.369699</v>
      </c>
      <c r="I33" s="21">
        <f>SUM(I26:I32)</f>
        <v>100.00000000000001</v>
      </c>
    </row>
    <row r="34" spans="4:5" ht="10.5" customHeight="1">
      <c r="D34" s="46"/>
      <c r="E34" s="46"/>
    </row>
    <row r="35" spans="1:5" ht="12" customHeight="1">
      <c r="A35" s="4" t="s">
        <v>20</v>
      </c>
      <c r="D35" s="46"/>
      <c r="E35" s="46"/>
    </row>
    <row r="36" spans="1:9" ht="12" customHeight="1">
      <c r="A36" s="5"/>
      <c r="B36" s="6" t="str">
        <f>B$11</f>
        <v>Quarter 1</v>
      </c>
      <c r="C36" s="6" t="str">
        <f>C$11</f>
        <v>Quarter 2</v>
      </c>
      <c r="D36" s="6" t="str">
        <f>D$11</f>
        <v>Quarter 3</v>
      </c>
      <c r="E36" s="6" t="str">
        <f>E$11</f>
        <v>Quarter 4</v>
      </c>
      <c r="F36" s="7" t="s">
        <v>7</v>
      </c>
      <c r="G36" s="8" t="s">
        <v>8</v>
      </c>
      <c r="H36" s="7" t="str">
        <f>H$11</f>
        <v>Net assets</v>
      </c>
      <c r="I36" s="6" t="s">
        <v>9</v>
      </c>
    </row>
    <row r="37" spans="1:9" ht="12" customHeight="1">
      <c r="A37" s="9"/>
      <c r="B37" s="10"/>
      <c r="C37" s="10"/>
      <c r="D37" s="10"/>
      <c r="E37" s="11"/>
      <c r="F37" s="11" t="str">
        <f>F12</f>
        <v>Quarter 1-4</v>
      </c>
      <c r="G37" s="12" t="s">
        <v>17</v>
      </c>
      <c r="H37" s="29">
        <f>H$12</f>
        <v>37986</v>
      </c>
      <c r="I37" s="10" t="s">
        <v>17</v>
      </c>
    </row>
    <row r="38" spans="1:9" ht="12" customHeight="1">
      <c r="A38" s="13" t="s">
        <v>21</v>
      </c>
      <c r="B38" s="30">
        <v>-1494.15</v>
      </c>
      <c r="C38" s="30">
        <v>-244.1</v>
      </c>
      <c r="D38" s="33">
        <v>129.35</v>
      </c>
      <c r="E38" s="52">
        <v>67.47999999999979</v>
      </c>
      <c r="F38" s="42">
        <f aca="true" t="shared" si="6" ref="F38:F44">SUM(B38:E38)</f>
        <v>-1541.4200000000003</v>
      </c>
      <c r="G38" s="14">
        <f>F38/$F$45*100</f>
        <v>-22.480490253257372</v>
      </c>
      <c r="H38" s="37">
        <v>41170.63</v>
      </c>
      <c r="I38" s="15">
        <f aca="true" t="shared" si="7" ref="I38:I44">H38/$H$45*100</f>
        <v>32.019274732916905</v>
      </c>
    </row>
    <row r="39" spans="1:9" ht="12" customHeight="1">
      <c r="A39" s="16" t="s">
        <v>14</v>
      </c>
      <c r="B39" s="30">
        <v>8.210000000000008</v>
      </c>
      <c r="C39" s="30">
        <v>89.57</v>
      </c>
      <c r="D39" s="33">
        <v>95.82</v>
      </c>
      <c r="E39" s="52">
        <v>143.21</v>
      </c>
      <c r="F39" s="42">
        <f t="shared" si="6"/>
        <v>336.81</v>
      </c>
      <c r="G39" s="14">
        <f aca="true" t="shared" si="8" ref="G39:G44">F39/$F$45*100</f>
        <v>4.91212902531407</v>
      </c>
      <c r="H39" s="37">
        <v>3764.92</v>
      </c>
      <c r="I39" s="15">
        <f t="shared" si="7"/>
        <v>2.9280583714034374</v>
      </c>
    </row>
    <row r="40" spans="1:9" ht="12" customHeight="1">
      <c r="A40" s="16" t="s">
        <v>15</v>
      </c>
      <c r="B40" s="30">
        <v>222.03</v>
      </c>
      <c r="C40" s="30">
        <v>2684.12</v>
      </c>
      <c r="D40" s="33">
        <v>1737.563</v>
      </c>
      <c r="E40" s="52">
        <v>1885.48</v>
      </c>
      <c r="F40" s="42">
        <f t="shared" si="6"/>
        <v>6529.192999999999</v>
      </c>
      <c r="G40" s="14">
        <f t="shared" si="8"/>
        <v>95.22353388313127</v>
      </c>
      <c r="H40" s="37">
        <v>50719.31</v>
      </c>
      <c r="I40" s="15">
        <f t="shared" si="7"/>
        <v>39.44548628850177</v>
      </c>
    </row>
    <row r="41" spans="1:9" ht="12" customHeight="1">
      <c r="A41" s="16" t="s">
        <v>18</v>
      </c>
      <c r="B41" s="33">
        <v>2402.24</v>
      </c>
      <c r="C41" s="30">
        <v>19.19</v>
      </c>
      <c r="D41" s="33" t="s">
        <v>19</v>
      </c>
      <c r="E41" s="52" t="s">
        <v>19</v>
      </c>
      <c r="F41" s="42">
        <f t="shared" si="6"/>
        <v>2421.43</v>
      </c>
      <c r="G41" s="14">
        <f t="shared" si="8"/>
        <v>35.31479643052833</v>
      </c>
      <c r="H41" s="37">
        <v>11215.01</v>
      </c>
      <c r="I41" s="15">
        <f t="shared" si="7"/>
        <v>8.72215184276778</v>
      </c>
    </row>
    <row r="42" spans="1:9" ht="12" customHeight="1">
      <c r="A42" s="16" t="s">
        <v>10</v>
      </c>
      <c r="B42" s="30">
        <v>-185.36</v>
      </c>
      <c r="C42" s="30">
        <v>-273.45</v>
      </c>
      <c r="D42" s="33">
        <v>327.54</v>
      </c>
      <c r="E42" s="52">
        <v>-11.69</v>
      </c>
      <c r="F42" s="42">
        <f t="shared" si="6"/>
        <v>-142.95999999999998</v>
      </c>
      <c r="G42" s="14">
        <f t="shared" si="8"/>
        <v>-2.084967683438435</v>
      </c>
      <c r="H42" s="37">
        <v>5794.56</v>
      </c>
      <c r="I42" s="15">
        <f t="shared" si="7"/>
        <v>4.506552573919102</v>
      </c>
    </row>
    <row r="43" spans="1:9" ht="12" customHeight="1">
      <c r="A43" s="16" t="s">
        <v>11</v>
      </c>
      <c r="B43" s="30">
        <v>-15.970000000000255</v>
      </c>
      <c r="C43" s="30">
        <v>-98.46999999999991</v>
      </c>
      <c r="D43" s="33">
        <v>-82.69200000000018</v>
      </c>
      <c r="E43" s="52">
        <v>-6.250000000000114</v>
      </c>
      <c r="F43" s="42">
        <f t="shared" si="6"/>
        <v>-203.38200000000046</v>
      </c>
      <c r="G43" s="14">
        <f t="shared" si="8"/>
        <v>-2.96617863313568</v>
      </c>
      <c r="H43" s="37">
        <v>14525.91</v>
      </c>
      <c r="I43" s="15">
        <f t="shared" si="7"/>
        <v>11.297109202254738</v>
      </c>
    </row>
    <row r="44" spans="1:9" ht="12" customHeight="1">
      <c r="A44" s="17" t="s">
        <v>12</v>
      </c>
      <c r="B44" s="32">
        <v>-148.59</v>
      </c>
      <c r="C44" s="32">
        <v>-252.18</v>
      </c>
      <c r="D44" s="45">
        <v>-89.82</v>
      </c>
      <c r="E44" s="53">
        <v>-52.38</v>
      </c>
      <c r="F44" s="54">
        <f t="shared" si="6"/>
        <v>-542.97</v>
      </c>
      <c r="G44" s="43">
        <f t="shared" si="8"/>
        <v>-7.9188227691421895</v>
      </c>
      <c r="H44" s="38">
        <v>1390.43</v>
      </c>
      <c r="I44" s="18">
        <f t="shared" si="7"/>
        <v>1.0813669882362658</v>
      </c>
    </row>
    <row r="45" spans="1:9" ht="12" customHeight="1">
      <c r="A45" s="19" t="s">
        <v>13</v>
      </c>
      <c r="B45" s="21">
        <v>788.41</v>
      </c>
      <c r="C45" s="21">
        <v>1924.68</v>
      </c>
      <c r="D45" s="51">
        <v>2117.761</v>
      </c>
      <c r="E45" s="51">
        <v>2025.85</v>
      </c>
      <c r="F45" s="55">
        <f>SUM(F38:F44)</f>
        <v>6856.700999999998</v>
      </c>
      <c r="G45" s="44">
        <f>SUM(G38:G44)</f>
        <v>99.99999999999999</v>
      </c>
      <c r="H45" s="41">
        <v>128580.77</v>
      </c>
      <c r="I45" s="21">
        <f>SUM(I38:I44)</f>
        <v>99.99999999999999</v>
      </c>
    </row>
    <row r="46" spans="4:5" ht="10.5" customHeight="1">
      <c r="D46" s="46"/>
      <c r="E46" s="46"/>
    </row>
    <row r="47" spans="1:5" ht="12" customHeight="1">
      <c r="A47" s="4" t="s">
        <v>1</v>
      </c>
      <c r="D47" s="46"/>
      <c r="E47" s="46"/>
    </row>
    <row r="48" spans="1:9" ht="12" customHeight="1">
      <c r="A48" s="5"/>
      <c r="B48" s="6" t="str">
        <f>B$11</f>
        <v>Quarter 1</v>
      </c>
      <c r="C48" s="6" t="str">
        <f>C$11</f>
        <v>Quarter 2</v>
      </c>
      <c r="D48" s="6" t="str">
        <f>D$11</f>
        <v>Quarter 3</v>
      </c>
      <c r="E48" s="6" t="str">
        <f>E$11</f>
        <v>Quarter 4</v>
      </c>
      <c r="F48" s="7" t="s">
        <v>7</v>
      </c>
      <c r="G48" s="8" t="s">
        <v>8</v>
      </c>
      <c r="H48" s="7" t="str">
        <f>H$11</f>
        <v>Net assets</v>
      </c>
      <c r="I48" s="6" t="s">
        <v>9</v>
      </c>
    </row>
    <row r="49" spans="1:9" ht="12" customHeight="1">
      <c r="A49" s="9"/>
      <c r="B49" s="10"/>
      <c r="C49" s="10"/>
      <c r="D49" s="10"/>
      <c r="E49" s="11"/>
      <c r="F49" s="11" t="str">
        <f>F12</f>
        <v>Quarter 1-4</v>
      </c>
      <c r="G49" s="12" t="s">
        <v>17</v>
      </c>
      <c r="H49" s="29">
        <f>H$12</f>
        <v>37986</v>
      </c>
      <c r="I49" s="10" t="s">
        <v>17</v>
      </c>
    </row>
    <row r="50" spans="1:9" ht="12" customHeight="1">
      <c r="A50" s="13" t="s">
        <v>21</v>
      </c>
      <c r="B50" s="30">
        <v>914.44</v>
      </c>
      <c r="C50" s="30">
        <v>272.37</v>
      </c>
      <c r="D50" s="33">
        <v>7.630000000000109</v>
      </c>
      <c r="E50" s="52">
        <v>153.47</v>
      </c>
      <c r="F50" s="42">
        <f aca="true" t="shared" si="9" ref="F50:F56">SUM(B50:E50)</f>
        <v>1347.91</v>
      </c>
      <c r="G50" s="25">
        <f aca="true" t="shared" si="10" ref="G50:G56">F50/$F$57*100</f>
        <v>24.13161560137925</v>
      </c>
      <c r="H50" s="37">
        <v>43144.28</v>
      </c>
      <c r="I50" s="15">
        <f aca="true" t="shared" si="11" ref="I50:I56">H50/$H$57*100</f>
        <v>45.52695600605489</v>
      </c>
    </row>
    <row r="51" spans="1:9" ht="12" customHeight="1">
      <c r="A51" s="16" t="s">
        <v>14</v>
      </c>
      <c r="B51" s="30">
        <v>141.05</v>
      </c>
      <c r="C51" s="30">
        <v>41.48</v>
      </c>
      <c r="D51" s="33">
        <v>9.899999999999991</v>
      </c>
      <c r="E51" s="52">
        <v>96.71</v>
      </c>
      <c r="F51" s="42">
        <f t="shared" si="9"/>
        <v>289.14</v>
      </c>
      <c r="G51" s="26">
        <f t="shared" si="10"/>
        <v>5.176469745741774</v>
      </c>
      <c r="H51" s="37">
        <v>1569.61</v>
      </c>
      <c r="I51" s="15">
        <f t="shared" si="11"/>
        <v>1.6562929180105406</v>
      </c>
    </row>
    <row r="52" spans="1:9" ht="12" customHeight="1">
      <c r="A52" s="16" t="s">
        <v>15</v>
      </c>
      <c r="B52" s="30">
        <v>1653.07</v>
      </c>
      <c r="C52" s="30">
        <v>-387.82</v>
      </c>
      <c r="D52" s="33">
        <v>-934.3</v>
      </c>
      <c r="E52" s="52">
        <v>-139.72</v>
      </c>
      <c r="F52" s="42">
        <f t="shared" si="9"/>
        <v>191.23000000000005</v>
      </c>
      <c r="G52" s="26">
        <f t="shared" si="10"/>
        <v>3.423588259937054</v>
      </c>
      <c r="H52" s="37">
        <v>20095.42</v>
      </c>
      <c r="I52" s="15">
        <f t="shared" si="11"/>
        <v>21.20520500662418</v>
      </c>
    </row>
    <row r="53" spans="1:9" ht="12" customHeight="1">
      <c r="A53" s="16" t="s">
        <v>18</v>
      </c>
      <c r="B53" s="33">
        <v>391.69</v>
      </c>
      <c r="C53" s="30">
        <v>32.49</v>
      </c>
      <c r="D53" s="33" t="s">
        <v>19</v>
      </c>
      <c r="E53" s="52" t="s">
        <v>19</v>
      </c>
      <c r="F53" s="42">
        <f t="shared" si="9"/>
        <v>424.18</v>
      </c>
      <c r="G53" s="26">
        <f t="shared" si="10"/>
        <v>7.594089149715522</v>
      </c>
      <c r="H53" s="37">
        <v>1744.8</v>
      </c>
      <c r="I53" s="15">
        <f t="shared" si="11"/>
        <v>1.8411579203399517</v>
      </c>
    </row>
    <row r="54" spans="1:9" ht="12" customHeight="1">
      <c r="A54" s="16" t="s">
        <v>10</v>
      </c>
      <c r="B54" s="30">
        <v>-55.01</v>
      </c>
      <c r="C54" s="30">
        <v>212.28</v>
      </c>
      <c r="D54" s="33">
        <v>1018.77</v>
      </c>
      <c r="E54" s="52">
        <v>211.74</v>
      </c>
      <c r="F54" s="42">
        <f t="shared" si="9"/>
        <v>1387.78</v>
      </c>
      <c r="G54" s="26">
        <f t="shared" si="10"/>
        <v>24.84540770472961</v>
      </c>
      <c r="H54" s="37">
        <v>10104.88</v>
      </c>
      <c r="I54" s="15">
        <f t="shared" si="11"/>
        <v>10.662929760479578</v>
      </c>
    </row>
    <row r="55" spans="1:9" ht="12" customHeight="1">
      <c r="A55" s="16" t="s">
        <v>11</v>
      </c>
      <c r="B55" s="30">
        <v>932.59</v>
      </c>
      <c r="C55" s="30">
        <v>756.15</v>
      </c>
      <c r="D55" s="33">
        <v>68.89999999999986</v>
      </c>
      <c r="E55" s="52">
        <v>-562.37</v>
      </c>
      <c r="F55" s="42">
        <f t="shared" si="9"/>
        <v>1195.27</v>
      </c>
      <c r="G55" s="26">
        <f t="shared" si="10"/>
        <v>21.39890362105821</v>
      </c>
      <c r="H55" s="37">
        <v>11787.88</v>
      </c>
      <c r="I55" s="15">
        <f t="shared" si="11"/>
        <v>12.438874728345315</v>
      </c>
    </row>
    <row r="56" spans="1:9" ht="12" customHeight="1">
      <c r="A56" s="17" t="s">
        <v>12</v>
      </c>
      <c r="B56" s="32">
        <v>440.89</v>
      </c>
      <c r="C56" s="32">
        <v>90.35</v>
      </c>
      <c r="D56" s="45">
        <v>242.62</v>
      </c>
      <c r="E56" s="53">
        <v>-23.71</v>
      </c>
      <c r="F56" s="54">
        <f t="shared" si="9"/>
        <v>750.15</v>
      </c>
      <c r="G56" s="27">
        <f t="shared" si="10"/>
        <v>13.429925917438585</v>
      </c>
      <c r="H56" s="38">
        <v>6319.58</v>
      </c>
      <c r="I56" s="18">
        <f t="shared" si="11"/>
        <v>6.668583660145548</v>
      </c>
    </row>
    <row r="57" spans="1:9" ht="12" customHeight="1">
      <c r="A57" s="19" t="s">
        <v>13</v>
      </c>
      <c r="B57" s="21">
        <v>4418.72</v>
      </c>
      <c r="C57" s="21">
        <v>1017.3</v>
      </c>
      <c r="D57" s="51">
        <v>413.52</v>
      </c>
      <c r="E57" s="51">
        <v>-263.88</v>
      </c>
      <c r="F57" s="55">
        <f>SUM(F50:F56)</f>
        <v>5585.66</v>
      </c>
      <c r="G57" s="28">
        <f>SUM(G50:G56)</f>
        <v>100</v>
      </c>
      <c r="H57" s="41">
        <v>94766.45</v>
      </c>
      <c r="I57" s="21">
        <f>SUM(I50:I56)</f>
        <v>99.99999999999999</v>
      </c>
    </row>
    <row r="58" spans="4:5" ht="10.5" customHeight="1">
      <c r="D58" s="46"/>
      <c r="E58" s="46"/>
    </row>
    <row r="59" spans="1:5" ht="12" customHeight="1">
      <c r="A59" s="4" t="s">
        <v>2</v>
      </c>
      <c r="D59" s="46"/>
      <c r="E59" s="46"/>
    </row>
    <row r="60" spans="1:9" ht="12" customHeight="1">
      <c r="A60" s="5"/>
      <c r="B60" s="6" t="str">
        <f>B$11</f>
        <v>Quarter 1</v>
      </c>
      <c r="C60" s="6" t="str">
        <f>C$11</f>
        <v>Quarter 2</v>
      </c>
      <c r="D60" s="6" t="str">
        <f>D$11</f>
        <v>Quarter 3</v>
      </c>
      <c r="E60" s="6" t="str">
        <f>E$11</f>
        <v>Quarter 4</v>
      </c>
      <c r="F60" s="7" t="s">
        <v>7</v>
      </c>
      <c r="G60" s="8" t="s">
        <v>8</v>
      </c>
      <c r="H60" s="7" t="str">
        <f>H$11</f>
        <v>Net assets</v>
      </c>
      <c r="I60" s="6" t="s">
        <v>9</v>
      </c>
    </row>
    <row r="61" spans="1:9" ht="12" customHeight="1">
      <c r="A61" s="9"/>
      <c r="B61" s="47"/>
      <c r="C61" s="47"/>
      <c r="D61" s="10"/>
      <c r="E61" s="11"/>
      <c r="F61" s="11" t="str">
        <f>F12</f>
        <v>Quarter 1-4</v>
      </c>
      <c r="G61" s="12" t="s">
        <v>17</v>
      </c>
      <c r="H61" s="29">
        <f>H$12</f>
        <v>37986</v>
      </c>
      <c r="I61" s="10" t="s">
        <v>17</v>
      </c>
    </row>
    <row r="62" spans="1:9" ht="12" customHeight="1">
      <c r="A62" s="13" t="s">
        <v>21</v>
      </c>
      <c r="B62" s="34">
        <v>5768.15</v>
      </c>
      <c r="C62" s="34">
        <v>4212.08</v>
      </c>
      <c r="D62" s="33">
        <v>4252.862000000001</v>
      </c>
      <c r="E62" s="52">
        <v>5502.95</v>
      </c>
      <c r="F62" s="42">
        <f aca="true" t="shared" si="12" ref="F62:F68">SUM(B62:E62)</f>
        <v>19736.042</v>
      </c>
      <c r="G62" s="25">
        <f aca="true" t="shared" si="13" ref="G62:G68">F62/$F$69*100</f>
        <v>67.97838446282518</v>
      </c>
      <c r="H62" s="39">
        <v>87932.74</v>
      </c>
      <c r="I62" s="15">
        <f aca="true" t="shared" si="14" ref="I62:I68">H62/$H$69*100</f>
        <v>58.89146319394894</v>
      </c>
    </row>
    <row r="63" spans="1:9" ht="12" customHeight="1">
      <c r="A63" s="16" t="s">
        <v>14</v>
      </c>
      <c r="B63" s="35">
        <v>121.22</v>
      </c>
      <c r="C63" s="35">
        <v>19.97</v>
      </c>
      <c r="D63" s="33">
        <v>1.347999999999999</v>
      </c>
      <c r="E63" s="52">
        <v>26.62</v>
      </c>
      <c r="F63" s="42">
        <f t="shared" si="12"/>
        <v>169.15800000000002</v>
      </c>
      <c r="G63" s="26">
        <f t="shared" si="13"/>
        <v>0.5826440559339396</v>
      </c>
      <c r="H63" s="40">
        <v>740.84</v>
      </c>
      <c r="I63" s="15">
        <f t="shared" si="14"/>
        <v>0.49616504151474333</v>
      </c>
    </row>
    <row r="64" spans="1:9" ht="12" customHeight="1">
      <c r="A64" s="16" t="s">
        <v>15</v>
      </c>
      <c r="B64" s="35">
        <v>3135.9</v>
      </c>
      <c r="C64" s="35">
        <v>-54.53</v>
      </c>
      <c r="D64" s="33">
        <v>-692.74</v>
      </c>
      <c r="E64" s="52">
        <v>-881.94</v>
      </c>
      <c r="F64" s="42">
        <f t="shared" si="12"/>
        <v>1506.69</v>
      </c>
      <c r="G64" s="26">
        <f t="shared" si="13"/>
        <v>5.189609552224001</v>
      </c>
      <c r="H64" s="40">
        <v>16020.57</v>
      </c>
      <c r="I64" s="15">
        <f t="shared" si="14"/>
        <v>10.729505398115451</v>
      </c>
    </row>
    <row r="65" spans="1:9" ht="12" customHeight="1">
      <c r="A65" s="16" t="s">
        <v>18</v>
      </c>
      <c r="B65" s="36">
        <v>132.13</v>
      </c>
      <c r="C65" s="35">
        <v>3.14</v>
      </c>
      <c r="D65" s="33" t="s">
        <v>19</v>
      </c>
      <c r="E65" s="52" t="s">
        <v>19</v>
      </c>
      <c r="F65" s="42">
        <f t="shared" si="12"/>
        <v>135.26999999999998</v>
      </c>
      <c r="G65" s="26">
        <f t="shared" si="13"/>
        <v>0.4659209818405514</v>
      </c>
      <c r="H65" s="40">
        <v>591.41</v>
      </c>
      <c r="I65" s="15">
        <f t="shared" si="14"/>
        <v>0.39608683008778456</v>
      </c>
    </row>
    <row r="66" spans="1:9" ht="12" customHeight="1">
      <c r="A66" s="16" t="s">
        <v>10</v>
      </c>
      <c r="B66" s="35">
        <v>428.27</v>
      </c>
      <c r="C66" s="35">
        <v>436.9</v>
      </c>
      <c r="D66" s="33">
        <v>185.4</v>
      </c>
      <c r="E66" s="52">
        <v>358.13</v>
      </c>
      <c r="F66" s="42">
        <f t="shared" si="12"/>
        <v>1408.6999999999998</v>
      </c>
      <c r="G66" s="26">
        <f t="shared" si="13"/>
        <v>4.85209497389506</v>
      </c>
      <c r="H66" s="40">
        <v>8485.1</v>
      </c>
      <c r="I66" s="15">
        <f t="shared" si="14"/>
        <v>5.682752002803235</v>
      </c>
    </row>
    <row r="67" spans="1:9" ht="12" customHeight="1">
      <c r="A67" s="16" t="s">
        <v>11</v>
      </c>
      <c r="B67" s="30">
        <v>1821.94</v>
      </c>
      <c r="C67" s="30">
        <v>1336.13</v>
      </c>
      <c r="D67" s="33">
        <v>487.76</v>
      </c>
      <c r="E67" s="52">
        <v>249.01999999999862</v>
      </c>
      <c r="F67" s="42">
        <f t="shared" si="12"/>
        <v>3894.8499999999985</v>
      </c>
      <c r="G67" s="26">
        <f t="shared" si="13"/>
        <v>13.415334783186747</v>
      </c>
      <c r="H67" s="40">
        <v>30067.93</v>
      </c>
      <c r="I67" s="15">
        <f t="shared" si="14"/>
        <v>20.137486821327677</v>
      </c>
    </row>
    <row r="68" spans="1:9" ht="12" customHeight="1">
      <c r="A68" s="17" t="s">
        <v>12</v>
      </c>
      <c r="B68" s="32">
        <v>187.59</v>
      </c>
      <c r="C68" s="32">
        <v>-264.84</v>
      </c>
      <c r="D68" s="45">
        <v>1908.1</v>
      </c>
      <c r="E68" s="53">
        <v>351.26</v>
      </c>
      <c r="F68" s="54">
        <f t="shared" si="12"/>
        <v>2182.1099999999997</v>
      </c>
      <c r="G68" s="27">
        <f t="shared" si="13"/>
        <v>7.5160111900945195</v>
      </c>
      <c r="H68" s="38">
        <v>5474.63</v>
      </c>
      <c r="I68" s="18">
        <f t="shared" si="14"/>
        <v>3.666540712202175</v>
      </c>
    </row>
    <row r="69" spans="1:9" ht="12" customHeight="1">
      <c r="A69" s="19" t="s">
        <v>13</v>
      </c>
      <c r="B69" s="21">
        <v>11595.2</v>
      </c>
      <c r="C69" s="21">
        <v>5688.85</v>
      </c>
      <c r="D69" s="51">
        <v>6142.73</v>
      </c>
      <c r="E69" s="51">
        <v>5606.04</v>
      </c>
      <c r="F69" s="55">
        <f>SUM(F62:F68)</f>
        <v>29032.82</v>
      </c>
      <c r="G69" s="28">
        <f>SUM(G62:G68)</f>
        <v>100</v>
      </c>
      <c r="H69" s="41">
        <v>149313.22</v>
      </c>
      <c r="I69" s="21">
        <f>SUM(I62:I68)</f>
        <v>100.00000000000001</v>
      </c>
    </row>
    <row r="70" spans="4:5" ht="12" customHeight="1">
      <c r="D70" s="46"/>
      <c r="E70" s="46"/>
    </row>
    <row r="71" spans="1:5" ht="12" customHeight="1">
      <c r="A71" s="4" t="s">
        <v>3</v>
      </c>
      <c r="D71" s="46"/>
      <c r="E71" s="46"/>
    </row>
    <row r="72" spans="1:9" ht="12" customHeight="1">
      <c r="A72" s="5"/>
      <c r="B72" s="6" t="str">
        <f>B$11</f>
        <v>Quarter 1</v>
      </c>
      <c r="C72" s="6" t="str">
        <f>C$11</f>
        <v>Quarter 2</v>
      </c>
      <c r="D72" s="6" t="str">
        <f>D$11</f>
        <v>Quarter 3</v>
      </c>
      <c r="E72" s="6" t="str">
        <f>E$11</f>
        <v>Quarter 4</v>
      </c>
      <c r="F72" s="7" t="s">
        <v>7</v>
      </c>
      <c r="G72" s="8" t="s">
        <v>8</v>
      </c>
      <c r="H72" s="7" t="str">
        <f>H$11</f>
        <v>Net assets</v>
      </c>
      <c r="I72" s="6" t="s">
        <v>9</v>
      </c>
    </row>
    <row r="73" spans="1:9" ht="12" customHeight="1">
      <c r="A73" s="9"/>
      <c r="B73" s="47"/>
      <c r="C73" s="47"/>
      <c r="D73" s="10"/>
      <c r="E73" s="11"/>
      <c r="F73" s="11" t="str">
        <f>F12</f>
        <v>Quarter 1-4</v>
      </c>
      <c r="G73" s="12" t="s">
        <v>17</v>
      </c>
      <c r="H73" s="29">
        <f>H$12</f>
        <v>37986</v>
      </c>
      <c r="I73" s="10" t="s">
        <v>17</v>
      </c>
    </row>
    <row r="74" spans="1:9" ht="12" customHeight="1">
      <c r="A74" s="13" t="s">
        <v>21</v>
      </c>
      <c r="B74" s="34">
        <v>107.18</v>
      </c>
      <c r="C74" s="34">
        <v>35.65</v>
      </c>
      <c r="D74" s="33">
        <v>109.13</v>
      </c>
      <c r="E74" s="33">
        <v>139.27</v>
      </c>
      <c r="F74" s="42">
        <f aca="true" t="shared" si="15" ref="F74:F80">SUM(B74:E74)</f>
        <v>391.23</v>
      </c>
      <c r="G74" s="25">
        <f>F74/$F$81*100</f>
        <v>16.207382244500604</v>
      </c>
      <c r="H74" s="39">
        <v>2268.15</v>
      </c>
      <c r="I74" s="15">
        <f aca="true" t="shared" si="16" ref="I74:I80">H74/$H$81*100</f>
        <v>15.894578541215253</v>
      </c>
    </row>
    <row r="75" spans="1:9" ht="12" customHeight="1">
      <c r="A75" s="16" t="s">
        <v>14</v>
      </c>
      <c r="B75" s="35">
        <v>8.17</v>
      </c>
      <c r="C75" s="35">
        <v>-0.41</v>
      </c>
      <c r="D75" s="33">
        <v>-0.83</v>
      </c>
      <c r="E75" s="33">
        <v>-0.16</v>
      </c>
      <c r="F75" s="42">
        <f t="shared" si="15"/>
        <v>6.77</v>
      </c>
      <c r="G75" s="26">
        <f aca="true" t="shared" si="17" ref="G75:G80">F75/$F$81*100</f>
        <v>0.28045900824392067</v>
      </c>
      <c r="H75" s="40">
        <v>23.45</v>
      </c>
      <c r="I75" s="15">
        <f t="shared" si="16"/>
        <v>0.1643312244743503</v>
      </c>
    </row>
    <row r="76" spans="1:9" ht="12" customHeight="1">
      <c r="A76" s="16" t="s">
        <v>15</v>
      </c>
      <c r="B76" s="35">
        <v>34.29</v>
      </c>
      <c r="C76" s="35">
        <v>41.31</v>
      </c>
      <c r="D76" s="33">
        <v>94.44</v>
      </c>
      <c r="E76" s="33">
        <v>126.23</v>
      </c>
      <c r="F76" s="42">
        <f t="shared" si="15"/>
        <v>296.27</v>
      </c>
      <c r="G76" s="26">
        <f t="shared" si="17"/>
        <v>12.273499316458844</v>
      </c>
      <c r="H76" s="40">
        <v>5091.57</v>
      </c>
      <c r="I76" s="15">
        <f t="shared" si="16"/>
        <v>35.68033827705193</v>
      </c>
    </row>
    <row r="77" spans="1:9" ht="12" customHeight="1">
      <c r="A77" s="16" t="s">
        <v>18</v>
      </c>
      <c r="B77" s="36">
        <v>0.85</v>
      </c>
      <c r="C77" s="35">
        <v>-1.43</v>
      </c>
      <c r="D77" s="33" t="s">
        <v>19</v>
      </c>
      <c r="E77" s="33" t="s">
        <v>19</v>
      </c>
      <c r="F77" s="42">
        <f t="shared" si="15"/>
        <v>-0.58</v>
      </c>
      <c r="G77" s="26">
        <f t="shared" si="17"/>
        <v>-0.024027507353245787</v>
      </c>
      <c r="H77" s="40">
        <v>3.05</v>
      </c>
      <c r="I77" s="15">
        <f t="shared" si="16"/>
        <v>0.0213735707738494</v>
      </c>
    </row>
    <row r="78" spans="1:9" ht="12" customHeight="1">
      <c r="A78" s="16" t="s">
        <v>10</v>
      </c>
      <c r="B78" s="35">
        <v>129.58</v>
      </c>
      <c r="C78" s="35">
        <v>230.23</v>
      </c>
      <c r="D78" s="33">
        <v>209.98</v>
      </c>
      <c r="E78" s="33">
        <v>337.57</v>
      </c>
      <c r="F78" s="42">
        <f t="shared" si="15"/>
        <v>907.3599999999999</v>
      </c>
      <c r="G78" s="26">
        <f t="shared" si="17"/>
        <v>37.588963917312235</v>
      </c>
      <c r="H78" s="40">
        <v>1670.9</v>
      </c>
      <c r="I78" s="15">
        <f t="shared" si="16"/>
        <v>11.709212920008186</v>
      </c>
    </row>
    <row r="79" spans="1:9" ht="12" customHeight="1">
      <c r="A79" s="16" t="s">
        <v>11</v>
      </c>
      <c r="B79" s="30">
        <v>1225.05</v>
      </c>
      <c r="C79" s="30">
        <v>421.67</v>
      </c>
      <c r="D79" s="33">
        <v>-89.37</v>
      </c>
      <c r="E79" s="33">
        <v>-583.27</v>
      </c>
      <c r="F79" s="42">
        <f t="shared" si="15"/>
        <v>974.0799999999999</v>
      </c>
      <c r="G79" s="26">
        <f t="shared" si="17"/>
        <v>40.35295579767182</v>
      </c>
      <c r="H79" s="40">
        <v>5118.66</v>
      </c>
      <c r="I79" s="15">
        <f t="shared" si="16"/>
        <v>35.87017763189245</v>
      </c>
    </row>
    <row r="80" spans="1:9" ht="12" customHeight="1">
      <c r="A80" s="17" t="s">
        <v>12</v>
      </c>
      <c r="B80" s="32">
        <v>18.12</v>
      </c>
      <c r="C80" s="32">
        <v>23.93</v>
      </c>
      <c r="D80" s="45">
        <v>-207.7</v>
      </c>
      <c r="E80" s="45">
        <v>4.42</v>
      </c>
      <c r="F80" s="54">
        <f t="shared" si="15"/>
        <v>-161.23</v>
      </c>
      <c r="G80" s="27">
        <f t="shared" si="17"/>
        <v>-6.679232776834169</v>
      </c>
      <c r="H80" s="38">
        <v>94.18</v>
      </c>
      <c r="I80" s="18">
        <f t="shared" si="16"/>
        <v>0.6599878345839794</v>
      </c>
    </row>
    <row r="81" spans="1:9" ht="12" customHeight="1">
      <c r="A81" s="19" t="s">
        <v>13</v>
      </c>
      <c r="B81" s="21">
        <v>1523.24</v>
      </c>
      <c r="C81" s="21">
        <v>750.95</v>
      </c>
      <c r="D81" s="51">
        <v>115.65</v>
      </c>
      <c r="E81" s="51">
        <v>24.05999999999976</v>
      </c>
      <c r="F81" s="55">
        <f>SUM(F74:F80)</f>
        <v>2413.8999999999996</v>
      </c>
      <c r="G81" s="28">
        <f>SUM(G74:G80)</f>
        <v>100</v>
      </c>
      <c r="H81" s="41">
        <v>14269.96</v>
      </c>
      <c r="I81" s="21">
        <f>SUM(I74:I80)</f>
        <v>100</v>
      </c>
    </row>
    <row r="82" ht="12" customHeight="1"/>
    <row r="83" ht="12" customHeight="1">
      <c r="A83" s="1" t="s">
        <v>24</v>
      </c>
    </row>
    <row r="84" ht="12" customHeight="1"/>
    <row r="85" ht="12" customHeight="1"/>
    <row r="86" ht="12" customHeight="1"/>
    <row r="87" ht="12" customHeight="1"/>
  </sheetData>
  <printOptions/>
  <pageMargins left="0.75" right="0.58" top="0.39" bottom="0.53" header="0.3" footer="0.28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Fondbolagens Förening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Strand</dc:creator>
  <cp:keywords/>
  <dc:description/>
  <cp:lastModifiedBy>Fredrik Pettersson</cp:lastModifiedBy>
  <cp:lastPrinted>2004-02-05T08:45:57Z</cp:lastPrinted>
  <dcterms:created xsi:type="dcterms:W3CDTF">2001-01-11T13:23:45Z</dcterms:created>
  <dcterms:modified xsi:type="dcterms:W3CDTF">2004-02-05T08:46:02Z</dcterms:modified>
  <cp:category/>
  <cp:version/>
  <cp:contentType/>
  <cp:contentStatus/>
</cp:coreProperties>
</file>